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N:\H99000\WINI-ZGWN\Projekte\Dauerprojekte\Gradwanderer BgA\04_Potenzielle Projekte\ClimCalc 4.0\3_Arbeitsunterlagen\Tool\Tool-Versionen\2017\"/>
    </mc:Choice>
  </mc:AlternateContent>
  <xr:revisionPtr revIDLastSave="0" documentId="13_ncr:1_{C04A75AC-F12E-4073-821E-8D525542E306}" xr6:coauthVersionLast="47" xr6:coauthVersionMax="47" xr10:uidLastSave="{00000000-0000-0000-0000-000000000000}"/>
  <bookViews>
    <workbookView xWindow="-120" yWindow="-120" windowWidth="29040" windowHeight="15720" tabRatio="822" xr2:uid="{00000000-000D-0000-FFFF-FFFF00000000}"/>
  </bookViews>
  <sheets>
    <sheet name="EINFÜHRUNG" sheetId="1" r:id="rId1"/>
    <sheet name="Eingabe Stammdaten" sheetId="2" r:id="rId2"/>
    <sheet name="Eingabe_Daten" sheetId="3" r:id="rId3"/>
    <sheet name="Eingabe_Zusatzmodul_Mensa" sheetId="4" r:id="rId4"/>
    <sheet name="Emissionsfaktoren" sheetId="5" r:id="rId5"/>
    <sheet name="Ergebnisse_nach_Kategorien" sheetId="6" r:id="rId6"/>
    <sheet name="Ergebnisse_nach_Scope_Ebenen" sheetId="7" r:id="rId7"/>
    <sheet name="Ergebnisse_Diagramme" sheetId="8" r:id="rId8"/>
    <sheet name="Detailergebnisse_Kategorien" sheetId="9" r:id="rId9"/>
    <sheet name="Detailergebnisse_Scope" sheetId="10" r:id="rId10"/>
  </sheets>
  <definedNames>
    <definedName name="_xlnm.Print_Area" localSheetId="2">Eingabe_Daten!$H$3:$K$175</definedName>
    <definedName name="_xlnm.Print_Area" localSheetId="3">Eingabe_Zusatzmodul_Mensa!$H$3:$K$89</definedName>
    <definedName name="_xlnm.Print_Area" localSheetId="7">Ergebnisse_Diagramme!$A$1:$E$31</definedName>
    <definedName name="_xlnm.Print_Area" localSheetId="5">Ergebnisse_nach_Kategorien!$A$1:$D$31</definedName>
    <definedName name="_xlnm.Print_Titles" localSheetId="2">Eingabe_Daten!$A:$G,Eingabe_Daten!$1:$2</definedName>
    <definedName name="_xlnm.Print_Titles" localSheetId="3">Eingabe_Zusatzmodul_Mensa!$A:$G,Eingabe_Zusatzmodul_Mensa!$1:$2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15" i="6" l="1"/>
  <c r="D14" i="6"/>
  <c r="D11" i="6"/>
  <c r="G113" i="10"/>
  <c r="H113" i="10"/>
  <c r="I113" i="10"/>
  <c r="J113" i="10"/>
  <c r="G114" i="10"/>
  <c r="H114" i="10"/>
  <c r="I114" i="10"/>
  <c r="J114" i="10"/>
  <c r="G115" i="10"/>
  <c r="H115" i="10"/>
  <c r="I115" i="10"/>
  <c r="J115" i="10"/>
  <c r="G116" i="10"/>
  <c r="H116" i="10"/>
  <c r="I116" i="10"/>
  <c r="J116" i="10"/>
  <c r="G104" i="10"/>
  <c r="H104" i="10"/>
  <c r="I104" i="10"/>
  <c r="J104" i="10"/>
  <c r="G105" i="10"/>
  <c r="H105" i="10"/>
  <c r="I105" i="10"/>
  <c r="J105" i="10"/>
  <c r="G106" i="10"/>
  <c r="H106" i="10"/>
  <c r="I106" i="10"/>
  <c r="J106" i="10"/>
  <c r="G107" i="10"/>
  <c r="H107" i="10"/>
  <c r="I107" i="10"/>
  <c r="J107" i="10"/>
  <c r="G79" i="10"/>
  <c r="H79" i="10"/>
  <c r="I79" i="10"/>
  <c r="J79" i="10"/>
  <c r="G80" i="10"/>
  <c r="H80" i="10"/>
  <c r="I80" i="10"/>
  <c r="J80" i="10"/>
  <c r="G81" i="10"/>
  <c r="H81" i="10"/>
  <c r="I81" i="10"/>
  <c r="J81" i="10"/>
  <c r="G82" i="10"/>
  <c r="H82" i="10"/>
  <c r="I82" i="10"/>
  <c r="J82" i="10"/>
  <c r="G113" i="9"/>
  <c r="G114" i="9"/>
  <c r="G115" i="9"/>
  <c r="G116" i="9"/>
  <c r="G104" i="9"/>
  <c r="G105" i="9"/>
  <c r="G106" i="9"/>
  <c r="G107" i="9"/>
  <c r="G79" i="9"/>
  <c r="G80" i="9"/>
  <c r="G81" i="9"/>
  <c r="G82" i="9"/>
  <c r="K113" i="5"/>
  <c r="L113" i="5"/>
  <c r="K114" i="5"/>
  <c r="L114" i="5"/>
  <c r="K115" i="5"/>
  <c r="L115" i="5"/>
  <c r="K116" i="5"/>
  <c r="L116" i="5"/>
  <c r="G113" i="5"/>
  <c r="G114" i="5"/>
  <c r="G115" i="5"/>
  <c r="G116" i="5"/>
  <c r="G104" i="5"/>
  <c r="G105" i="5"/>
  <c r="G106" i="5"/>
  <c r="G107" i="5"/>
  <c r="K104" i="5"/>
  <c r="L104" i="5"/>
  <c r="K105" i="5"/>
  <c r="L105" i="5"/>
  <c r="K106" i="5"/>
  <c r="L106" i="5"/>
  <c r="K107" i="5"/>
  <c r="L107" i="5"/>
  <c r="G79" i="5"/>
  <c r="G80" i="5"/>
  <c r="G81" i="5"/>
  <c r="G82" i="5"/>
  <c r="K79" i="5"/>
  <c r="L79" i="5"/>
  <c r="K80" i="5"/>
  <c r="L80" i="5"/>
  <c r="K81" i="5"/>
  <c r="L81" i="5"/>
  <c r="K82" i="5"/>
  <c r="L82" i="5"/>
  <c r="G136" i="5" l="1"/>
  <c r="J229" i="5" s="1"/>
  <c r="J263" i="10"/>
  <c r="I263" i="10"/>
  <c r="H263" i="10"/>
  <c r="J262" i="10"/>
  <c r="I262" i="10"/>
  <c r="H262" i="10"/>
  <c r="J261" i="10"/>
  <c r="I261" i="10"/>
  <c r="H261" i="10"/>
  <c r="J260" i="10"/>
  <c r="I260" i="10"/>
  <c r="H260" i="10"/>
  <c r="J259" i="10"/>
  <c r="I259" i="10"/>
  <c r="H259" i="10"/>
  <c r="I258" i="10"/>
  <c r="H258" i="10"/>
  <c r="I257" i="10"/>
  <c r="H257" i="10"/>
  <c r="I256" i="10"/>
  <c r="H256" i="10"/>
  <c r="I255" i="10"/>
  <c r="H255" i="10"/>
  <c r="I254" i="10"/>
  <c r="H254" i="10"/>
  <c r="I253" i="10"/>
  <c r="H253" i="10"/>
  <c r="I252" i="10"/>
  <c r="H252" i="10"/>
  <c r="I251" i="10"/>
  <c r="H251" i="10"/>
  <c r="I250" i="10"/>
  <c r="H250" i="10"/>
  <c r="I249" i="10"/>
  <c r="H249" i="10"/>
  <c r="I248" i="10"/>
  <c r="H248" i="10"/>
  <c r="I247" i="10"/>
  <c r="H247" i="10"/>
  <c r="I246" i="10"/>
  <c r="H246" i="10"/>
  <c r="I245" i="10"/>
  <c r="H245" i="10"/>
  <c r="I244" i="10"/>
  <c r="H244" i="10"/>
  <c r="I243" i="10"/>
  <c r="H243" i="10"/>
  <c r="I242" i="10"/>
  <c r="H242" i="10"/>
  <c r="I241" i="10"/>
  <c r="H241" i="10"/>
  <c r="I240" i="10"/>
  <c r="H240" i="10"/>
  <c r="I239" i="10"/>
  <c r="H239" i="10"/>
  <c r="I238" i="10"/>
  <c r="H238" i="10"/>
  <c r="I237" i="10"/>
  <c r="H237" i="10"/>
  <c r="I236" i="10"/>
  <c r="H236" i="10"/>
  <c r="I235" i="10"/>
  <c r="H235" i="10"/>
  <c r="I234" i="10"/>
  <c r="H234" i="10"/>
  <c r="I233" i="10"/>
  <c r="H233" i="10"/>
  <c r="I232" i="10"/>
  <c r="H232" i="10"/>
  <c r="I231" i="10"/>
  <c r="H231" i="10"/>
  <c r="I230" i="10"/>
  <c r="H230" i="10"/>
  <c r="I229" i="10"/>
  <c r="H229" i="10"/>
  <c r="I228" i="10"/>
  <c r="H228" i="10"/>
  <c r="I227" i="10"/>
  <c r="H227" i="10"/>
  <c r="I226" i="10"/>
  <c r="H226" i="10"/>
  <c r="I225" i="10"/>
  <c r="H225" i="10"/>
  <c r="I224" i="10"/>
  <c r="H224" i="10"/>
  <c r="I223" i="10"/>
  <c r="H223" i="10"/>
  <c r="I222" i="10"/>
  <c r="H222" i="10"/>
  <c r="I221" i="10"/>
  <c r="H221" i="10"/>
  <c r="I220" i="10"/>
  <c r="H220" i="10"/>
  <c r="I219" i="10"/>
  <c r="H219" i="10"/>
  <c r="I218" i="10"/>
  <c r="H218" i="10"/>
  <c r="I217" i="10"/>
  <c r="H217" i="10"/>
  <c r="I216" i="10"/>
  <c r="H216" i="10"/>
  <c r="I215" i="10"/>
  <c r="H215" i="10"/>
  <c r="I214" i="10"/>
  <c r="H214" i="10"/>
  <c r="I213" i="10"/>
  <c r="H213" i="10"/>
  <c r="I212" i="10"/>
  <c r="H212" i="10"/>
  <c r="I211" i="10"/>
  <c r="H211" i="10"/>
  <c r="I210" i="10"/>
  <c r="H210" i="10"/>
  <c r="I209" i="10"/>
  <c r="H209" i="10"/>
  <c r="I208" i="10"/>
  <c r="H208" i="10"/>
  <c r="I207" i="10"/>
  <c r="H207" i="10"/>
  <c r="I206" i="10"/>
  <c r="H206" i="10"/>
  <c r="I205" i="10"/>
  <c r="H205" i="10"/>
  <c r="I204" i="10"/>
  <c r="H204" i="10"/>
  <c r="I203" i="10"/>
  <c r="H203" i="10"/>
  <c r="I202" i="10"/>
  <c r="H202" i="10"/>
  <c r="I201" i="10"/>
  <c r="H201" i="10"/>
  <c r="I200" i="10"/>
  <c r="H200" i="10"/>
  <c r="I199" i="10"/>
  <c r="H199" i="10"/>
  <c r="I198" i="10"/>
  <c r="H198" i="10"/>
  <c r="I197" i="10"/>
  <c r="H197" i="10"/>
  <c r="I196" i="10"/>
  <c r="H196" i="10"/>
  <c r="I195" i="10"/>
  <c r="H195" i="10"/>
  <c r="I194" i="10"/>
  <c r="H194" i="10"/>
  <c r="I193" i="10"/>
  <c r="H193" i="10"/>
  <c r="I192" i="10"/>
  <c r="H192" i="10"/>
  <c r="I191" i="10"/>
  <c r="H191" i="10"/>
  <c r="I190" i="10"/>
  <c r="H190" i="10"/>
  <c r="I189" i="10"/>
  <c r="H189" i="10"/>
  <c r="I188" i="10"/>
  <c r="H188" i="10"/>
  <c r="I187" i="10"/>
  <c r="H187" i="10"/>
  <c r="I186" i="10"/>
  <c r="H186" i="10"/>
  <c r="I185" i="10"/>
  <c r="H185" i="10"/>
  <c r="I184" i="10"/>
  <c r="H184" i="10"/>
  <c r="I183" i="10"/>
  <c r="H183" i="10"/>
  <c r="I182" i="10"/>
  <c r="H182" i="10"/>
  <c r="I181" i="10"/>
  <c r="H181" i="10"/>
  <c r="I180" i="10"/>
  <c r="H180" i="10"/>
  <c r="I179" i="10"/>
  <c r="H179" i="10"/>
  <c r="I178" i="10"/>
  <c r="H178" i="10"/>
  <c r="I177" i="10"/>
  <c r="H177" i="10"/>
  <c r="J175" i="10"/>
  <c r="I175" i="10"/>
  <c r="H175" i="10"/>
  <c r="J174" i="10"/>
  <c r="I174" i="10"/>
  <c r="H174" i="10"/>
  <c r="J173" i="10"/>
  <c r="I173" i="10"/>
  <c r="H173" i="10"/>
  <c r="J172" i="10"/>
  <c r="I172" i="10"/>
  <c r="H172" i="10"/>
  <c r="J171" i="10"/>
  <c r="I171" i="10"/>
  <c r="H171" i="10"/>
  <c r="J170" i="10"/>
  <c r="I170" i="10"/>
  <c r="H170" i="10"/>
  <c r="J169" i="10"/>
  <c r="I169" i="10"/>
  <c r="H169" i="10"/>
  <c r="J168" i="10"/>
  <c r="I168" i="10"/>
  <c r="H168" i="10"/>
  <c r="J167" i="10"/>
  <c r="I167" i="10"/>
  <c r="H167" i="10"/>
  <c r="J166" i="10"/>
  <c r="I166" i="10"/>
  <c r="H166" i="10"/>
  <c r="J165" i="10"/>
  <c r="I165" i="10"/>
  <c r="H165" i="10"/>
  <c r="J164" i="10"/>
  <c r="I164" i="10"/>
  <c r="H164" i="10"/>
  <c r="J163" i="10"/>
  <c r="I163" i="10"/>
  <c r="H163" i="10"/>
  <c r="J162" i="10"/>
  <c r="I162" i="10"/>
  <c r="H162" i="10"/>
  <c r="J161" i="10"/>
  <c r="I161" i="10"/>
  <c r="H161" i="10"/>
  <c r="J160" i="10"/>
  <c r="I160" i="10"/>
  <c r="H160" i="10"/>
  <c r="J159" i="10"/>
  <c r="I159" i="10"/>
  <c r="H159" i="10"/>
  <c r="J158" i="10"/>
  <c r="I158" i="10"/>
  <c r="H158" i="10"/>
  <c r="J157" i="10"/>
  <c r="I157" i="10"/>
  <c r="H157" i="10"/>
  <c r="J156" i="10"/>
  <c r="I156" i="10"/>
  <c r="H156" i="10"/>
  <c r="J155" i="10"/>
  <c r="I155" i="10"/>
  <c r="H155" i="10"/>
  <c r="J154" i="10"/>
  <c r="I154" i="10"/>
  <c r="H154" i="10"/>
  <c r="J153" i="10"/>
  <c r="I153" i="10"/>
  <c r="H153" i="10"/>
  <c r="J152" i="10"/>
  <c r="I152" i="10"/>
  <c r="H152" i="10"/>
  <c r="J151" i="10"/>
  <c r="I151" i="10"/>
  <c r="H151" i="10"/>
  <c r="J150" i="10"/>
  <c r="I150" i="10"/>
  <c r="H150" i="10"/>
  <c r="J149" i="10"/>
  <c r="I149" i="10"/>
  <c r="H149" i="10"/>
  <c r="J148" i="10"/>
  <c r="I148" i="10"/>
  <c r="H148" i="10"/>
  <c r="J147" i="10"/>
  <c r="I147" i="10"/>
  <c r="H147" i="10"/>
  <c r="J146" i="10"/>
  <c r="I146" i="10"/>
  <c r="H146" i="10"/>
  <c r="J145" i="10"/>
  <c r="I145" i="10"/>
  <c r="H145" i="10"/>
  <c r="J144" i="10"/>
  <c r="I144" i="10"/>
  <c r="H144" i="10"/>
  <c r="J143" i="10"/>
  <c r="I143" i="10"/>
  <c r="H143" i="10"/>
  <c r="J142" i="10"/>
  <c r="I142" i="10"/>
  <c r="H142" i="10"/>
  <c r="J141" i="10"/>
  <c r="I141" i="10"/>
  <c r="H141" i="10"/>
  <c r="J140" i="10"/>
  <c r="I140" i="10"/>
  <c r="H140" i="10"/>
  <c r="J139" i="10"/>
  <c r="I139" i="10"/>
  <c r="H139" i="10"/>
  <c r="J138" i="10"/>
  <c r="I138" i="10"/>
  <c r="H138" i="10"/>
  <c r="J137" i="10"/>
  <c r="I137" i="10"/>
  <c r="H137" i="10"/>
  <c r="J136" i="10"/>
  <c r="I136" i="10"/>
  <c r="H136" i="10"/>
  <c r="J135" i="10"/>
  <c r="I135" i="10"/>
  <c r="H135" i="10"/>
  <c r="J134" i="10"/>
  <c r="I134" i="10"/>
  <c r="H134" i="10"/>
  <c r="J133" i="10"/>
  <c r="I133" i="10"/>
  <c r="H133" i="10"/>
  <c r="J132" i="10"/>
  <c r="I132" i="10"/>
  <c r="H132" i="10"/>
  <c r="J131" i="10"/>
  <c r="I131" i="10"/>
  <c r="H131" i="10"/>
  <c r="J130" i="10"/>
  <c r="I130" i="10"/>
  <c r="H130" i="10"/>
  <c r="J129" i="10"/>
  <c r="I129" i="10"/>
  <c r="H129" i="10"/>
  <c r="J128" i="10"/>
  <c r="I128" i="10"/>
  <c r="H128" i="10"/>
  <c r="J127" i="10"/>
  <c r="I127" i="10"/>
  <c r="H127" i="10"/>
  <c r="J126" i="10"/>
  <c r="I126" i="10"/>
  <c r="H126" i="10"/>
  <c r="J125" i="10"/>
  <c r="I125" i="10"/>
  <c r="H125" i="10"/>
  <c r="J124" i="10"/>
  <c r="I124" i="10"/>
  <c r="H124" i="10"/>
  <c r="J123" i="10"/>
  <c r="I123" i="10"/>
  <c r="H123" i="10"/>
  <c r="J122" i="10"/>
  <c r="I122" i="10"/>
  <c r="H122" i="10"/>
  <c r="J121" i="10"/>
  <c r="I121" i="10"/>
  <c r="H121" i="10"/>
  <c r="J120" i="10"/>
  <c r="I120" i="10"/>
  <c r="H120" i="10"/>
  <c r="J119" i="10"/>
  <c r="I119" i="10"/>
  <c r="H119" i="10"/>
  <c r="J118" i="10"/>
  <c r="I118" i="10"/>
  <c r="H118" i="10"/>
  <c r="J117" i="10"/>
  <c r="I117" i="10"/>
  <c r="H117" i="10"/>
  <c r="J112" i="10"/>
  <c r="I112" i="10"/>
  <c r="H112" i="10"/>
  <c r="J111" i="10"/>
  <c r="I111" i="10"/>
  <c r="H111" i="10"/>
  <c r="J110" i="10"/>
  <c r="I110" i="10"/>
  <c r="H110" i="10"/>
  <c r="J109" i="10"/>
  <c r="I109" i="10"/>
  <c r="H109" i="10"/>
  <c r="J108" i="10"/>
  <c r="I108" i="10"/>
  <c r="H108" i="10"/>
  <c r="J103" i="10"/>
  <c r="I103" i="10"/>
  <c r="H103" i="10"/>
  <c r="J102" i="10"/>
  <c r="I102" i="10"/>
  <c r="H102" i="10"/>
  <c r="J101" i="10"/>
  <c r="I101" i="10"/>
  <c r="H101" i="10"/>
  <c r="J100" i="10"/>
  <c r="I100" i="10"/>
  <c r="H100" i="10"/>
  <c r="J99" i="10"/>
  <c r="I99" i="10"/>
  <c r="H99" i="10"/>
  <c r="J98" i="10"/>
  <c r="I98" i="10"/>
  <c r="H98" i="10"/>
  <c r="J97" i="10"/>
  <c r="I97" i="10"/>
  <c r="H97" i="10"/>
  <c r="J96" i="10"/>
  <c r="I96" i="10"/>
  <c r="H96" i="10"/>
  <c r="J95" i="10"/>
  <c r="I95" i="10"/>
  <c r="H95" i="10"/>
  <c r="J94" i="10"/>
  <c r="I94" i="10"/>
  <c r="H94" i="10"/>
  <c r="J93" i="10"/>
  <c r="I93" i="10"/>
  <c r="H93" i="10"/>
  <c r="J92" i="10"/>
  <c r="I92" i="10"/>
  <c r="H92" i="10"/>
  <c r="J91" i="10"/>
  <c r="I91" i="10"/>
  <c r="H91" i="10"/>
  <c r="J90" i="10"/>
  <c r="I90" i="10"/>
  <c r="H90" i="10"/>
  <c r="J89" i="10"/>
  <c r="I89" i="10"/>
  <c r="H89" i="10"/>
  <c r="J88" i="10"/>
  <c r="I88" i="10"/>
  <c r="H88" i="10"/>
  <c r="J87" i="10"/>
  <c r="I87" i="10"/>
  <c r="H87" i="10"/>
  <c r="J86" i="10"/>
  <c r="I86" i="10"/>
  <c r="H86" i="10"/>
  <c r="J85" i="10"/>
  <c r="I85" i="10"/>
  <c r="H85" i="10"/>
  <c r="J84" i="10"/>
  <c r="I84" i="10"/>
  <c r="H84" i="10"/>
  <c r="J83" i="10"/>
  <c r="I83" i="10"/>
  <c r="H83" i="10"/>
  <c r="J78" i="10"/>
  <c r="I78" i="10"/>
  <c r="H78" i="10"/>
  <c r="J77" i="10"/>
  <c r="I77" i="10"/>
  <c r="H77" i="10"/>
  <c r="J76" i="10"/>
  <c r="I76" i="10"/>
  <c r="H76" i="10"/>
  <c r="J75" i="10"/>
  <c r="I75" i="10"/>
  <c r="H75" i="10"/>
  <c r="J74" i="10"/>
  <c r="I74" i="10"/>
  <c r="H74" i="10"/>
  <c r="J73" i="10"/>
  <c r="I73" i="10"/>
  <c r="H73" i="10"/>
  <c r="J72" i="10"/>
  <c r="I72" i="10"/>
  <c r="H72" i="10"/>
  <c r="J71" i="10"/>
  <c r="I71" i="10"/>
  <c r="H71" i="10"/>
  <c r="J70" i="10"/>
  <c r="I70" i="10"/>
  <c r="H70" i="10"/>
  <c r="J69" i="10"/>
  <c r="I69" i="10"/>
  <c r="H69" i="10"/>
  <c r="J68" i="10"/>
  <c r="I68" i="10"/>
  <c r="H68" i="10"/>
  <c r="J67" i="10"/>
  <c r="I67" i="10"/>
  <c r="H67" i="10"/>
  <c r="J66" i="10"/>
  <c r="I66" i="10"/>
  <c r="H66" i="10"/>
  <c r="J65" i="10"/>
  <c r="I65" i="10"/>
  <c r="H65" i="10"/>
  <c r="J64" i="10"/>
  <c r="I64" i="10"/>
  <c r="H64" i="10"/>
  <c r="J63" i="10"/>
  <c r="I63" i="10"/>
  <c r="H63" i="10"/>
  <c r="J62" i="10"/>
  <c r="I62" i="10"/>
  <c r="H62" i="10"/>
  <c r="J61" i="10"/>
  <c r="I61" i="10"/>
  <c r="H61" i="10"/>
  <c r="J60" i="10"/>
  <c r="I60" i="10"/>
  <c r="H60" i="10"/>
  <c r="J59" i="10"/>
  <c r="I59" i="10"/>
  <c r="H59" i="10"/>
  <c r="J58" i="10"/>
  <c r="I58" i="10"/>
  <c r="H58" i="10"/>
  <c r="J57" i="10"/>
  <c r="I57" i="10"/>
  <c r="H57" i="10"/>
  <c r="J56" i="10"/>
  <c r="I56" i="10"/>
  <c r="H56" i="10"/>
  <c r="J55" i="10"/>
  <c r="I55" i="10"/>
  <c r="H55" i="10"/>
  <c r="J54" i="10"/>
  <c r="I54" i="10"/>
  <c r="H54" i="10"/>
  <c r="J53" i="10"/>
  <c r="I53" i="10"/>
  <c r="H53" i="10"/>
  <c r="J52" i="10"/>
  <c r="I52" i="10"/>
  <c r="H52" i="10"/>
  <c r="J51" i="10"/>
  <c r="I51" i="10"/>
  <c r="H51" i="10"/>
  <c r="J50" i="10"/>
  <c r="I50" i="10"/>
  <c r="H50" i="10"/>
  <c r="J49" i="10"/>
  <c r="I49" i="10"/>
  <c r="H49" i="10"/>
  <c r="J48" i="10"/>
  <c r="I48" i="10"/>
  <c r="H48" i="10"/>
  <c r="J47" i="10"/>
  <c r="I47" i="10"/>
  <c r="H47" i="10"/>
  <c r="J46" i="10"/>
  <c r="I46" i="10"/>
  <c r="H46" i="10"/>
  <c r="J45" i="10"/>
  <c r="I45" i="10"/>
  <c r="H45" i="10"/>
  <c r="J44" i="10"/>
  <c r="I44" i="10"/>
  <c r="H44" i="10"/>
  <c r="J43" i="10"/>
  <c r="I43" i="10"/>
  <c r="H43" i="10"/>
  <c r="J42" i="10"/>
  <c r="I42" i="10"/>
  <c r="H42" i="10"/>
  <c r="J41" i="10"/>
  <c r="I41" i="10"/>
  <c r="H41" i="10"/>
  <c r="J40" i="10"/>
  <c r="I40" i="10"/>
  <c r="H40" i="10"/>
  <c r="J39" i="10"/>
  <c r="I39" i="10"/>
  <c r="H39" i="10"/>
  <c r="J38" i="10"/>
  <c r="I38" i="10"/>
  <c r="H38" i="10"/>
  <c r="J37" i="10"/>
  <c r="I37" i="10"/>
  <c r="H37" i="10"/>
  <c r="J36" i="10"/>
  <c r="I36" i="10"/>
  <c r="H36" i="10"/>
  <c r="J35" i="10"/>
  <c r="I35" i="10"/>
  <c r="H35" i="10"/>
  <c r="J34" i="10"/>
  <c r="I34" i="10"/>
  <c r="H34" i="10"/>
  <c r="J33" i="10"/>
  <c r="I33" i="10"/>
  <c r="H33" i="10"/>
  <c r="J32" i="10"/>
  <c r="I32" i="10"/>
  <c r="H32" i="10"/>
  <c r="J31" i="10"/>
  <c r="I31" i="10"/>
  <c r="H31" i="10"/>
  <c r="J30" i="10"/>
  <c r="I30" i="10"/>
  <c r="H30" i="10"/>
  <c r="J29" i="10"/>
  <c r="I29" i="10"/>
  <c r="H29" i="10"/>
  <c r="J28" i="10"/>
  <c r="I28" i="10"/>
  <c r="H28" i="10"/>
  <c r="J27" i="10"/>
  <c r="I27" i="10"/>
  <c r="H27" i="10"/>
  <c r="J26" i="10"/>
  <c r="I26" i="10"/>
  <c r="H26" i="10"/>
  <c r="J25" i="10"/>
  <c r="I25" i="10"/>
  <c r="H25" i="10"/>
  <c r="J24" i="10"/>
  <c r="I24" i="10"/>
  <c r="H24" i="10"/>
  <c r="J23" i="10"/>
  <c r="I23" i="10"/>
  <c r="H23" i="10"/>
  <c r="J22" i="10"/>
  <c r="I22" i="10"/>
  <c r="H22" i="10"/>
  <c r="J21" i="10"/>
  <c r="I21" i="10"/>
  <c r="H21" i="10"/>
  <c r="J20" i="10"/>
  <c r="I20" i="10"/>
  <c r="H20" i="10"/>
  <c r="J19" i="10"/>
  <c r="I19" i="10"/>
  <c r="H19" i="10"/>
  <c r="J18" i="10"/>
  <c r="I18" i="10"/>
  <c r="H18" i="10"/>
  <c r="J17" i="10"/>
  <c r="I17" i="10"/>
  <c r="H17" i="10"/>
  <c r="J16" i="10"/>
  <c r="I16" i="10"/>
  <c r="H16" i="10"/>
  <c r="J15" i="10"/>
  <c r="I15" i="10"/>
  <c r="H15" i="10"/>
  <c r="J14" i="10"/>
  <c r="I14" i="10"/>
  <c r="H14" i="10"/>
  <c r="J13" i="10"/>
  <c r="I13" i="10"/>
  <c r="H13" i="10"/>
  <c r="J12" i="10"/>
  <c r="I12" i="10"/>
  <c r="H12" i="10"/>
  <c r="J11" i="10"/>
  <c r="I11" i="10"/>
  <c r="H11" i="10"/>
  <c r="J10" i="10"/>
  <c r="I10" i="10"/>
  <c r="H10" i="10"/>
  <c r="J9" i="10"/>
  <c r="I9" i="10"/>
  <c r="H9" i="10"/>
  <c r="J8" i="10"/>
  <c r="I8" i="10"/>
  <c r="H8" i="10"/>
  <c r="J7" i="10"/>
  <c r="I7" i="10"/>
  <c r="H7" i="10"/>
  <c r="J6" i="10"/>
  <c r="I6" i="10"/>
  <c r="H6" i="10"/>
  <c r="J5" i="10"/>
  <c r="I5" i="10"/>
  <c r="H5" i="10"/>
  <c r="J4" i="10"/>
  <c r="I4" i="10"/>
  <c r="H4" i="10"/>
  <c r="J3" i="10"/>
  <c r="I3" i="10"/>
  <c r="H3" i="10"/>
  <c r="L263" i="5"/>
  <c r="K263" i="5"/>
  <c r="G263" i="5"/>
  <c r="G263" i="10" s="1"/>
  <c r="L262" i="5"/>
  <c r="K262" i="5"/>
  <c r="G262" i="5"/>
  <c r="G262" i="10" s="1"/>
  <c r="L261" i="5"/>
  <c r="K261" i="5"/>
  <c r="G261" i="5"/>
  <c r="G261" i="10" s="1"/>
  <c r="L260" i="5"/>
  <c r="K260" i="5"/>
  <c r="G260" i="5"/>
  <c r="G260" i="10" s="1"/>
  <c r="L259" i="5"/>
  <c r="K259" i="5"/>
  <c r="G259" i="5"/>
  <c r="G259" i="10" s="1"/>
  <c r="K258" i="5"/>
  <c r="K257" i="5"/>
  <c r="K256" i="5"/>
  <c r="K255" i="5"/>
  <c r="K254" i="5"/>
  <c r="K253" i="5"/>
  <c r="K252" i="5"/>
  <c r="K251" i="5"/>
  <c r="K250" i="5"/>
  <c r="K249" i="5"/>
  <c r="K248" i="5"/>
  <c r="K247" i="5"/>
  <c r="K246" i="5"/>
  <c r="K245" i="5"/>
  <c r="K244" i="5"/>
  <c r="K243" i="5"/>
  <c r="K242" i="5"/>
  <c r="K241" i="5"/>
  <c r="K240" i="5"/>
  <c r="K239" i="5"/>
  <c r="K238" i="5"/>
  <c r="K237" i="5"/>
  <c r="K236" i="5"/>
  <c r="K235" i="5"/>
  <c r="K234" i="5"/>
  <c r="K233" i="5"/>
  <c r="K232" i="5"/>
  <c r="K231" i="5"/>
  <c r="K230" i="5"/>
  <c r="K229" i="5"/>
  <c r="K228" i="5"/>
  <c r="J228" i="5"/>
  <c r="J228" i="10" s="1"/>
  <c r="K227" i="5"/>
  <c r="J227" i="5"/>
  <c r="J227" i="10" s="1"/>
  <c r="K226" i="5"/>
  <c r="J226" i="5"/>
  <c r="J226" i="10" s="1"/>
  <c r="K225" i="5"/>
  <c r="J225" i="5"/>
  <c r="J225" i="10" s="1"/>
  <c r="K224" i="5"/>
  <c r="J224" i="5"/>
  <c r="J224" i="10" s="1"/>
  <c r="K223" i="5"/>
  <c r="J223" i="5"/>
  <c r="J223" i="10" s="1"/>
  <c r="K222" i="5"/>
  <c r="J222" i="5"/>
  <c r="J222" i="10" s="1"/>
  <c r="K221" i="5"/>
  <c r="J221" i="5"/>
  <c r="J221" i="10" s="1"/>
  <c r="K220" i="5"/>
  <c r="J220" i="5"/>
  <c r="J220" i="10" s="1"/>
  <c r="K219" i="5"/>
  <c r="J219" i="5"/>
  <c r="J219" i="10" s="1"/>
  <c r="K218" i="5"/>
  <c r="J218" i="5"/>
  <c r="J218" i="10" s="1"/>
  <c r="K217" i="5"/>
  <c r="J217" i="5"/>
  <c r="J217" i="10" s="1"/>
  <c r="K216" i="5"/>
  <c r="J216" i="5"/>
  <c r="J216" i="10" s="1"/>
  <c r="K215" i="5"/>
  <c r="J215" i="5"/>
  <c r="J215" i="10" s="1"/>
  <c r="K214" i="5"/>
  <c r="J214" i="5"/>
  <c r="J214" i="10" s="1"/>
  <c r="K213" i="5"/>
  <c r="J213" i="5"/>
  <c r="J213" i="10" s="1"/>
  <c r="K212" i="5"/>
  <c r="J212" i="5"/>
  <c r="J212" i="10" s="1"/>
  <c r="K211" i="5"/>
  <c r="J211" i="5"/>
  <c r="J211" i="10" s="1"/>
  <c r="K210" i="5"/>
  <c r="J210" i="5"/>
  <c r="J210" i="10" s="1"/>
  <c r="K209" i="5"/>
  <c r="J209" i="5"/>
  <c r="J209" i="10" s="1"/>
  <c r="K208" i="5"/>
  <c r="J208" i="5"/>
  <c r="J208" i="10" s="1"/>
  <c r="K207" i="5"/>
  <c r="J207" i="5"/>
  <c r="J207" i="10" s="1"/>
  <c r="K206" i="5"/>
  <c r="J206" i="5"/>
  <c r="J206" i="10" s="1"/>
  <c r="K205" i="5"/>
  <c r="J205" i="5"/>
  <c r="J205" i="10" s="1"/>
  <c r="K204" i="5"/>
  <c r="J204" i="5"/>
  <c r="J204" i="10" s="1"/>
  <c r="K203" i="5"/>
  <c r="J203" i="5"/>
  <c r="J203" i="10" s="1"/>
  <c r="K202" i="5"/>
  <c r="J202" i="5"/>
  <c r="J202" i="10" s="1"/>
  <c r="K201" i="5"/>
  <c r="J201" i="5"/>
  <c r="J201" i="10" s="1"/>
  <c r="K200" i="5"/>
  <c r="J200" i="5"/>
  <c r="J200" i="10" s="1"/>
  <c r="K199" i="5"/>
  <c r="J199" i="5"/>
  <c r="J199" i="10" s="1"/>
  <c r="K198" i="5"/>
  <c r="J198" i="5"/>
  <c r="J198" i="10" s="1"/>
  <c r="K197" i="5"/>
  <c r="J197" i="5"/>
  <c r="J197" i="10" s="1"/>
  <c r="K196" i="5"/>
  <c r="J196" i="5"/>
  <c r="J196" i="10" s="1"/>
  <c r="K195" i="5"/>
  <c r="J195" i="5"/>
  <c r="J195" i="10" s="1"/>
  <c r="K194" i="5"/>
  <c r="J194" i="5"/>
  <c r="J194" i="10" s="1"/>
  <c r="K193" i="5"/>
  <c r="J193" i="5"/>
  <c r="J193" i="10" s="1"/>
  <c r="K192" i="5"/>
  <c r="J192" i="5"/>
  <c r="J192" i="10" s="1"/>
  <c r="K191" i="5"/>
  <c r="J191" i="5"/>
  <c r="J191" i="10" s="1"/>
  <c r="K190" i="5"/>
  <c r="J190" i="5"/>
  <c r="J190" i="10" s="1"/>
  <c r="K189" i="5"/>
  <c r="J189" i="5"/>
  <c r="J189" i="10" s="1"/>
  <c r="K188" i="5"/>
  <c r="J188" i="5"/>
  <c r="J188" i="10" s="1"/>
  <c r="K187" i="5"/>
  <c r="J187" i="5"/>
  <c r="J187" i="10" s="1"/>
  <c r="K186" i="5"/>
  <c r="J186" i="5"/>
  <c r="J186" i="10" s="1"/>
  <c r="K185" i="5"/>
  <c r="J185" i="5"/>
  <c r="J185" i="10" s="1"/>
  <c r="K184" i="5"/>
  <c r="J184" i="5"/>
  <c r="J184" i="10" s="1"/>
  <c r="K183" i="5"/>
  <c r="J183" i="5"/>
  <c r="J183" i="10" s="1"/>
  <c r="K182" i="5"/>
  <c r="J182" i="5"/>
  <c r="J182" i="10" s="1"/>
  <c r="K181" i="5"/>
  <c r="J181" i="5"/>
  <c r="J181" i="10" s="1"/>
  <c r="K180" i="5"/>
  <c r="J180" i="5"/>
  <c r="J180" i="10" s="1"/>
  <c r="K179" i="5"/>
  <c r="J179" i="5"/>
  <c r="J179" i="10" s="1"/>
  <c r="K178" i="5"/>
  <c r="J178" i="5"/>
  <c r="J178" i="10" s="1"/>
  <c r="K177" i="5"/>
  <c r="J177" i="5"/>
  <c r="J177" i="10" s="1"/>
  <c r="L175" i="5"/>
  <c r="K175" i="5"/>
  <c r="G175" i="5"/>
  <c r="G175" i="10" s="1"/>
  <c r="L174" i="5"/>
  <c r="K174" i="5"/>
  <c r="G174" i="5"/>
  <c r="G174" i="10" s="1"/>
  <c r="L173" i="5"/>
  <c r="K173" i="5"/>
  <c r="G173" i="5"/>
  <c r="G173" i="10" s="1"/>
  <c r="L172" i="5"/>
  <c r="K172" i="5"/>
  <c r="G172" i="5"/>
  <c r="G172" i="10" s="1"/>
  <c r="L171" i="5"/>
  <c r="K171" i="5"/>
  <c r="G171" i="5"/>
  <c r="G171" i="10" s="1"/>
  <c r="L170" i="5"/>
  <c r="K170" i="5"/>
  <c r="G170" i="5"/>
  <c r="G170" i="10" s="1"/>
  <c r="L169" i="5"/>
  <c r="K169" i="5"/>
  <c r="G169" i="5"/>
  <c r="G169" i="10" s="1"/>
  <c r="L168" i="5"/>
  <c r="K168" i="5"/>
  <c r="G168" i="5"/>
  <c r="G168" i="10" s="1"/>
  <c r="L167" i="5"/>
  <c r="K167" i="5"/>
  <c r="G167" i="5"/>
  <c r="G167" i="10" s="1"/>
  <c r="L166" i="5"/>
  <c r="K166" i="5"/>
  <c r="G166" i="5"/>
  <c r="G166" i="10" s="1"/>
  <c r="L165" i="5"/>
  <c r="K165" i="5"/>
  <c r="G165" i="5"/>
  <c r="G165" i="10" s="1"/>
  <c r="L164" i="5"/>
  <c r="K164" i="5"/>
  <c r="G164" i="5"/>
  <c r="G164" i="10" s="1"/>
  <c r="L163" i="5"/>
  <c r="K163" i="5"/>
  <c r="G163" i="5"/>
  <c r="G163" i="10" s="1"/>
  <c r="L162" i="5"/>
  <c r="K162" i="5"/>
  <c r="G162" i="5"/>
  <c r="G162" i="10" s="1"/>
  <c r="L161" i="5"/>
  <c r="K161" i="5"/>
  <c r="G161" i="5"/>
  <c r="G161" i="10" s="1"/>
  <c r="L160" i="5"/>
  <c r="K160" i="5"/>
  <c r="G160" i="5"/>
  <c r="G160" i="10" s="1"/>
  <c r="L159" i="5"/>
  <c r="K159" i="5"/>
  <c r="G159" i="5"/>
  <c r="G159" i="10" s="1"/>
  <c r="L158" i="5"/>
  <c r="K158" i="5"/>
  <c r="G158" i="5"/>
  <c r="G158" i="10" s="1"/>
  <c r="L157" i="5"/>
  <c r="K157" i="5"/>
  <c r="G157" i="5"/>
  <c r="G157" i="10" s="1"/>
  <c r="L156" i="5"/>
  <c r="K156" i="5"/>
  <c r="G156" i="5"/>
  <c r="G156" i="10" s="1"/>
  <c r="L155" i="5"/>
  <c r="K155" i="5"/>
  <c r="G155" i="5"/>
  <c r="G155" i="10" s="1"/>
  <c r="L154" i="5"/>
  <c r="K154" i="5"/>
  <c r="G154" i="5"/>
  <c r="G154" i="10" s="1"/>
  <c r="L153" i="5"/>
  <c r="K153" i="5"/>
  <c r="G153" i="5"/>
  <c r="G153" i="10" s="1"/>
  <c r="L152" i="5"/>
  <c r="K152" i="5"/>
  <c r="G152" i="5"/>
  <c r="G152" i="10" s="1"/>
  <c r="L151" i="5"/>
  <c r="K151" i="5"/>
  <c r="G151" i="5"/>
  <c r="G151" i="10" s="1"/>
  <c r="L150" i="5"/>
  <c r="K150" i="5"/>
  <c r="G150" i="5"/>
  <c r="G150" i="10" s="1"/>
  <c r="L149" i="5"/>
  <c r="K149" i="5"/>
  <c r="G149" i="5"/>
  <c r="G149" i="10" s="1"/>
  <c r="L148" i="5"/>
  <c r="K148" i="5"/>
  <c r="G148" i="5"/>
  <c r="G148" i="10" s="1"/>
  <c r="L147" i="5"/>
  <c r="K147" i="5"/>
  <c r="G147" i="5"/>
  <c r="G147" i="10" s="1"/>
  <c r="L146" i="5"/>
  <c r="K146" i="5"/>
  <c r="G146" i="5"/>
  <c r="G146" i="10" s="1"/>
  <c r="L145" i="5"/>
  <c r="K145" i="5"/>
  <c r="G145" i="5"/>
  <c r="G145" i="10" s="1"/>
  <c r="L144" i="5"/>
  <c r="K144" i="5"/>
  <c r="G144" i="5"/>
  <c r="G144" i="10" s="1"/>
  <c r="L143" i="5"/>
  <c r="K143" i="5"/>
  <c r="G143" i="5"/>
  <c r="G143" i="10" s="1"/>
  <c r="L142" i="5"/>
  <c r="K142" i="5"/>
  <c r="G142" i="5"/>
  <c r="G142" i="10" s="1"/>
  <c r="L141" i="5"/>
  <c r="K141" i="5"/>
  <c r="G141" i="5"/>
  <c r="G141" i="10" s="1"/>
  <c r="L140" i="5"/>
  <c r="K140" i="5"/>
  <c r="G140" i="5"/>
  <c r="G140" i="10" s="1"/>
  <c r="L139" i="5"/>
  <c r="K139" i="5"/>
  <c r="G139" i="5"/>
  <c r="G139" i="10" s="1"/>
  <c r="L138" i="5"/>
  <c r="K138" i="5"/>
  <c r="G138" i="5"/>
  <c r="G138" i="10" s="1"/>
  <c r="L137" i="5"/>
  <c r="K137" i="5"/>
  <c r="G137" i="5"/>
  <c r="G137" i="10" s="1"/>
  <c r="L136" i="5"/>
  <c r="K136" i="5"/>
  <c r="G136" i="10"/>
  <c r="L135" i="5"/>
  <c r="K135" i="5"/>
  <c r="G135" i="5"/>
  <c r="G135" i="10" s="1"/>
  <c r="L134" i="5"/>
  <c r="K134" i="5"/>
  <c r="G134" i="5"/>
  <c r="G134" i="10" s="1"/>
  <c r="L133" i="5"/>
  <c r="K133" i="5"/>
  <c r="G133" i="5"/>
  <c r="G133" i="10" s="1"/>
  <c r="L132" i="5"/>
  <c r="K132" i="5"/>
  <c r="G132" i="5"/>
  <c r="G132" i="10" s="1"/>
  <c r="L131" i="5"/>
  <c r="K131" i="5"/>
  <c r="G131" i="5"/>
  <c r="G131" i="10" s="1"/>
  <c r="L130" i="5"/>
  <c r="K130" i="5"/>
  <c r="G130" i="5"/>
  <c r="G130" i="10" s="1"/>
  <c r="L129" i="5"/>
  <c r="K129" i="5"/>
  <c r="G129" i="5"/>
  <c r="G129" i="10" s="1"/>
  <c r="L128" i="5"/>
  <c r="K128" i="5"/>
  <c r="G128" i="5"/>
  <c r="G128" i="10" s="1"/>
  <c r="L127" i="5"/>
  <c r="K127" i="5"/>
  <c r="G127" i="5"/>
  <c r="G127" i="10" s="1"/>
  <c r="L126" i="5"/>
  <c r="K126" i="5"/>
  <c r="G126" i="5"/>
  <c r="G126" i="10" s="1"/>
  <c r="L125" i="5"/>
  <c r="K125" i="5"/>
  <c r="G125" i="5"/>
  <c r="G125" i="10" s="1"/>
  <c r="L124" i="5"/>
  <c r="K124" i="5"/>
  <c r="G124" i="5"/>
  <c r="G124" i="10" s="1"/>
  <c r="L123" i="5"/>
  <c r="K123" i="5"/>
  <c r="G123" i="5"/>
  <c r="G123" i="10" s="1"/>
  <c r="L122" i="5"/>
  <c r="K122" i="5"/>
  <c r="G122" i="5"/>
  <c r="G122" i="10" s="1"/>
  <c r="L121" i="5"/>
  <c r="K121" i="5"/>
  <c r="G121" i="5"/>
  <c r="G121" i="10" s="1"/>
  <c r="L120" i="5"/>
  <c r="K120" i="5"/>
  <c r="G120" i="5"/>
  <c r="G120" i="10" s="1"/>
  <c r="L119" i="5"/>
  <c r="K119" i="5"/>
  <c r="G119" i="5"/>
  <c r="G119" i="10" s="1"/>
  <c r="L118" i="5"/>
  <c r="K118" i="5"/>
  <c r="G118" i="5"/>
  <c r="G118" i="10" s="1"/>
  <c r="L117" i="5"/>
  <c r="K117" i="5"/>
  <c r="G117" i="5"/>
  <c r="G117" i="10" s="1"/>
  <c r="L112" i="5"/>
  <c r="K112" i="5"/>
  <c r="G112" i="5"/>
  <c r="G112" i="10" s="1"/>
  <c r="L111" i="5"/>
  <c r="K111" i="5"/>
  <c r="G111" i="5"/>
  <c r="G111" i="10" s="1"/>
  <c r="L110" i="5"/>
  <c r="K110" i="5"/>
  <c r="G110" i="5"/>
  <c r="G110" i="10" s="1"/>
  <c r="L109" i="5"/>
  <c r="K109" i="5"/>
  <c r="G109" i="5"/>
  <c r="G109" i="10" s="1"/>
  <c r="L108" i="5"/>
  <c r="K108" i="5"/>
  <c r="G108" i="5"/>
  <c r="G108" i="10" s="1"/>
  <c r="L103" i="5"/>
  <c r="K103" i="5"/>
  <c r="G103" i="5"/>
  <c r="G103" i="10" s="1"/>
  <c r="L102" i="5"/>
  <c r="K102" i="5"/>
  <c r="G102" i="5"/>
  <c r="G102" i="10" s="1"/>
  <c r="L101" i="5"/>
  <c r="K101" i="5"/>
  <c r="G101" i="5"/>
  <c r="G101" i="10" s="1"/>
  <c r="L100" i="5"/>
  <c r="K100" i="5"/>
  <c r="G100" i="5"/>
  <c r="G100" i="10" s="1"/>
  <c r="L99" i="5"/>
  <c r="K99" i="5"/>
  <c r="G99" i="5"/>
  <c r="G99" i="10" s="1"/>
  <c r="L98" i="5"/>
  <c r="K98" i="5"/>
  <c r="G98" i="5"/>
  <c r="G98" i="10" s="1"/>
  <c r="L97" i="5"/>
  <c r="K97" i="5"/>
  <c r="G97" i="5"/>
  <c r="G97" i="10" s="1"/>
  <c r="L96" i="5"/>
  <c r="K96" i="5"/>
  <c r="G96" i="5"/>
  <c r="G96" i="10" s="1"/>
  <c r="L95" i="5"/>
  <c r="K95" i="5"/>
  <c r="G95" i="5"/>
  <c r="G95" i="10" s="1"/>
  <c r="L94" i="5"/>
  <c r="K94" i="5"/>
  <c r="G94" i="5"/>
  <c r="G94" i="10" s="1"/>
  <c r="L93" i="5"/>
  <c r="K93" i="5"/>
  <c r="G93" i="5"/>
  <c r="G93" i="10" s="1"/>
  <c r="L92" i="5"/>
  <c r="K92" i="5"/>
  <c r="G92" i="5"/>
  <c r="G92" i="10" s="1"/>
  <c r="L91" i="5"/>
  <c r="K91" i="5"/>
  <c r="G91" i="5"/>
  <c r="G91" i="10" s="1"/>
  <c r="L90" i="5"/>
  <c r="K90" i="5"/>
  <c r="G90" i="5"/>
  <c r="G90" i="10" s="1"/>
  <c r="L89" i="5"/>
  <c r="K89" i="5"/>
  <c r="G89" i="5"/>
  <c r="G89" i="10" s="1"/>
  <c r="L88" i="5"/>
  <c r="K88" i="5"/>
  <c r="G88" i="5"/>
  <c r="G88" i="10" s="1"/>
  <c r="L87" i="5"/>
  <c r="K87" i="5"/>
  <c r="G87" i="5"/>
  <c r="G87" i="10" s="1"/>
  <c r="L86" i="5"/>
  <c r="K86" i="5"/>
  <c r="G86" i="5"/>
  <c r="G86" i="10" s="1"/>
  <c r="L85" i="5"/>
  <c r="K85" i="5"/>
  <c r="G85" i="5"/>
  <c r="G85" i="10" s="1"/>
  <c r="L84" i="5"/>
  <c r="K84" i="5"/>
  <c r="G84" i="5"/>
  <c r="G84" i="10" s="1"/>
  <c r="L83" i="5"/>
  <c r="K83" i="5"/>
  <c r="G83" i="5"/>
  <c r="G83" i="10" s="1"/>
  <c r="L78" i="5"/>
  <c r="K78" i="5"/>
  <c r="G78" i="5"/>
  <c r="G78" i="10" s="1"/>
  <c r="L77" i="5"/>
  <c r="K77" i="5"/>
  <c r="G77" i="5"/>
  <c r="G77" i="10" s="1"/>
  <c r="L76" i="5"/>
  <c r="K76" i="5"/>
  <c r="G76" i="5"/>
  <c r="G76" i="10" s="1"/>
  <c r="L75" i="5"/>
  <c r="K75" i="5"/>
  <c r="G75" i="5"/>
  <c r="G75" i="10" s="1"/>
  <c r="L74" i="5"/>
  <c r="K74" i="5"/>
  <c r="G74" i="5"/>
  <c r="G74" i="10" s="1"/>
  <c r="L73" i="5"/>
  <c r="K73" i="5"/>
  <c r="G73" i="5"/>
  <c r="G73" i="10" s="1"/>
  <c r="L72" i="5"/>
  <c r="K72" i="5"/>
  <c r="G72" i="5"/>
  <c r="G72" i="10" s="1"/>
  <c r="L71" i="5"/>
  <c r="K71" i="5"/>
  <c r="G71" i="5"/>
  <c r="G71" i="10" s="1"/>
  <c r="L70" i="5"/>
  <c r="K70" i="5"/>
  <c r="G70" i="5"/>
  <c r="G70" i="10" s="1"/>
  <c r="L69" i="5"/>
  <c r="K69" i="5"/>
  <c r="G69" i="5"/>
  <c r="G69" i="10" s="1"/>
  <c r="L68" i="5"/>
  <c r="K68" i="5"/>
  <c r="G68" i="5"/>
  <c r="G68" i="10" s="1"/>
  <c r="L67" i="5"/>
  <c r="K67" i="5"/>
  <c r="G67" i="5"/>
  <c r="G67" i="10" s="1"/>
  <c r="L66" i="5"/>
  <c r="K66" i="5"/>
  <c r="G66" i="5"/>
  <c r="G66" i="10" s="1"/>
  <c r="L65" i="5"/>
  <c r="K65" i="5"/>
  <c r="G65" i="5"/>
  <c r="G65" i="10" s="1"/>
  <c r="L64" i="5"/>
  <c r="K64" i="5"/>
  <c r="G64" i="5"/>
  <c r="G64" i="10" s="1"/>
  <c r="L63" i="5"/>
  <c r="K63" i="5"/>
  <c r="G63" i="5"/>
  <c r="G63" i="10" s="1"/>
  <c r="L62" i="5"/>
  <c r="K62" i="5"/>
  <c r="G62" i="5"/>
  <c r="G62" i="10" s="1"/>
  <c r="L61" i="5"/>
  <c r="K61" i="5"/>
  <c r="G61" i="5"/>
  <c r="G61" i="10" s="1"/>
  <c r="L60" i="5"/>
  <c r="K60" i="5"/>
  <c r="G60" i="5"/>
  <c r="G60" i="10" s="1"/>
  <c r="L59" i="5"/>
  <c r="K59" i="5"/>
  <c r="G59" i="5"/>
  <c r="G59" i="10" s="1"/>
  <c r="L58" i="5"/>
  <c r="K58" i="5"/>
  <c r="G58" i="5"/>
  <c r="G58" i="10" s="1"/>
  <c r="L57" i="5"/>
  <c r="K57" i="5"/>
  <c r="G57" i="5"/>
  <c r="G57" i="10" s="1"/>
  <c r="L56" i="5"/>
  <c r="K56" i="5"/>
  <c r="G56" i="5"/>
  <c r="G56" i="10" s="1"/>
  <c r="L55" i="5"/>
  <c r="K55" i="5"/>
  <c r="G55" i="5"/>
  <c r="G55" i="10" s="1"/>
  <c r="L54" i="5"/>
  <c r="K54" i="5"/>
  <c r="G54" i="5"/>
  <c r="G54" i="10" s="1"/>
  <c r="L53" i="5"/>
  <c r="K53" i="5"/>
  <c r="G53" i="5"/>
  <c r="G53" i="10" s="1"/>
  <c r="L52" i="5"/>
  <c r="K52" i="5"/>
  <c r="G52" i="5"/>
  <c r="G52" i="10" s="1"/>
  <c r="L51" i="5"/>
  <c r="K51" i="5"/>
  <c r="G51" i="5"/>
  <c r="G51" i="10" s="1"/>
  <c r="L50" i="5"/>
  <c r="K50" i="5"/>
  <c r="G50" i="5"/>
  <c r="G50" i="10" s="1"/>
  <c r="L49" i="5"/>
  <c r="K49" i="5"/>
  <c r="G49" i="5"/>
  <c r="G49" i="10" s="1"/>
  <c r="L48" i="5"/>
  <c r="K48" i="5"/>
  <c r="G48" i="5"/>
  <c r="G48" i="10" s="1"/>
  <c r="L47" i="5"/>
  <c r="K47" i="5"/>
  <c r="G47" i="5"/>
  <c r="G47" i="10" s="1"/>
  <c r="L46" i="5"/>
  <c r="K46" i="5"/>
  <c r="G46" i="5"/>
  <c r="G46" i="10" s="1"/>
  <c r="L45" i="5"/>
  <c r="K45" i="5"/>
  <c r="G45" i="5"/>
  <c r="G45" i="10" s="1"/>
  <c r="L44" i="5"/>
  <c r="K44" i="5"/>
  <c r="G44" i="5"/>
  <c r="G44" i="10" s="1"/>
  <c r="L43" i="5"/>
  <c r="K43" i="5"/>
  <c r="G43" i="5"/>
  <c r="G43" i="10" s="1"/>
  <c r="L42" i="5"/>
  <c r="K42" i="5"/>
  <c r="G42" i="5"/>
  <c r="G42" i="10" s="1"/>
  <c r="L41" i="5"/>
  <c r="K41" i="5"/>
  <c r="G41" i="5"/>
  <c r="G41" i="10" s="1"/>
  <c r="L40" i="5"/>
  <c r="K40" i="5"/>
  <c r="G40" i="5"/>
  <c r="G40" i="10" s="1"/>
  <c r="L39" i="5"/>
  <c r="K39" i="5"/>
  <c r="G39" i="5"/>
  <c r="G39" i="10" s="1"/>
  <c r="L38" i="5"/>
  <c r="K38" i="5"/>
  <c r="G38" i="5"/>
  <c r="G38" i="10" s="1"/>
  <c r="L37" i="5"/>
  <c r="K37" i="5"/>
  <c r="G37" i="5"/>
  <c r="G37" i="10" s="1"/>
  <c r="L36" i="5"/>
  <c r="K36" i="5"/>
  <c r="G36" i="5"/>
  <c r="G36" i="10" s="1"/>
  <c r="L35" i="5"/>
  <c r="K35" i="5"/>
  <c r="G35" i="5"/>
  <c r="G35" i="10" s="1"/>
  <c r="L34" i="5"/>
  <c r="K34" i="5"/>
  <c r="G34" i="5"/>
  <c r="G34" i="10" s="1"/>
  <c r="L33" i="5"/>
  <c r="K33" i="5"/>
  <c r="G33" i="5"/>
  <c r="G33" i="10" s="1"/>
  <c r="L32" i="5"/>
  <c r="K32" i="5"/>
  <c r="G32" i="5"/>
  <c r="G32" i="10" s="1"/>
  <c r="L31" i="5"/>
  <c r="K31" i="5"/>
  <c r="G31" i="5"/>
  <c r="G31" i="10" s="1"/>
  <c r="L30" i="5"/>
  <c r="K30" i="5"/>
  <c r="G30" i="5"/>
  <c r="G30" i="10" s="1"/>
  <c r="L29" i="5"/>
  <c r="K29" i="5"/>
  <c r="G29" i="5"/>
  <c r="G29" i="10" s="1"/>
  <c r="L28" i="5"/>
  <c r="K28" i="5"/>
  <c r="G28" i="5"/>
  <c r="G28" i="10" s="1"/>
  <c r="L27" i="5"/>
  <c r="K27" i="5"/>
  <c r="G27" i="5"/>
  <c r="G27" i="10" s="1"/>
  <c r="L26" i="5"/>
  <c r="K26" i="5"/>
  <c r="G26" i="5"/>
  <c r="G26" i="10" s="1"/>
  <c r="L25" i="5"/>
  <c r="K25" i="5"/>
  <c r="G25" i="5"/>
  <c r="G25" i="10" s="1"/>
  <c r="L24" i="5"/>
  <c r="K24" i="5"/>
  <c r="G24" i="5"/>
  <c r="G24" i="10" s="1"/>
  <c r="L23" i="5"/>
  <c r="K23" i="5"/>
  <c r="G23" i="5"/>
  <c r="G23" i="10" s="1"/>
  <c r="L22" i="5"/>
  <c r="K22" i="5"/>
  <c r="G22" i="5"/>
  <c r="G22" i="10" s="1"/>
  <c r="L21" i="5"/>
  <c r="K21" i="5"/>
  <c r="G21" i="5"/>
  <c r="G21" i="10" s="1"/>
  <c r="L20" i="5"/>
  <c r="K20" i="5"/>
  <c r="G20" i="5"/>
  <c r="G20" i="10" s="1"/>
  <c r="L19" i="5"/>
  <c r="K19" i="5"/>
  <c r="G19" i="5"/>
  <c r="G19" i="10" s="1"/>
  <c r="L18" i="5"/>
  <c r="K18" i="5"/>
  <c r="G18" i="5"/>
  <c r="G18" i="10" s="1"/>
  <c r="L17" i="5"/>
  <c r="K17" i="5"/>
  <c r="G17" i="5"/>
  <c r="G17" i="10" s="1"/>
  <c r="L16" i="5"/>
  <c r="K16" i="5"/>
  <c r="G16" i="5"/>
  <c r="G16" i="10" s="1"/>
  <c r="L15" i="5"/>
  <c r="K15" i="5"/>
  <c r="G15" i="5"/>
  <c r="G15" i="10" s="1"/>
  <c r="L14" i="5"/>
  <c r="K14" i="5"/>
  <c r="G14" i="5"/>
  <c r="G14" i="10" s="1"/>
  <c r="L13" i="5"/>
  <c r="K13" i="5"/>
  <c r="G13" i="5"/>
  <c r="G13" i="10" s="1"/>
  <c r="L12" i="5"/>
  <c r="K12" i="5"/>
  <c r="G12" i="5"/>
  <c r="G12" i="10" s="1"/>
  <c r="L11" i="5"/>
  <c r="K11" i="5"/>
  <c r="G11" i="5"/>
  <c r="G11" i="10" s="1"/>
  <c r="L10" i="5"/>
  <c r="K10" i="5"/>
  <c r="G10" i="5"/>
  <c r="G10" i="10" s="1"/>
  <c r="L9" i="5"/>
  <c r="K9" i="5"/>
  <c r="G9" i="5"/>
  <c r="G9" i="10" s="1"/>
  <c r="L8" i="5"/>
  <c r="K8" i="5"/>
  <c r="G8" i="5"/>
  <c r="G8" i="10" s="1"/>
  <c r="L7" i="5"/>
  <c r="K7" i="5"/>
  <c r="G7" i="5"/>
  <c r="G7" i="10" s="1"/>
  <c r="L6" i="5"/>
  <c r="K6" i="5"/>
  <c r="G6" i="5"/>
  <c r="G6" i="10" s="1"/>
  <c r="L5" i="5"/>
  <c r="K5" i="5"/>
  <c r="G5" i="5"/>
  <c r="G5" i="10" s="1"/>
  <c r="L4" i="5"/>
  <c r="K4" i="5"/>
  <c r="G4" i="5"/>
  <c r="G4" i="10" s="1"/>
  <c r="L3" i="5"/>
  <c r="K3" i="5"/>
  <c r="G3" i="5"/>
  <c r="G3" i="10" s="1"/>
  <c r="L228" i="5" l="1"/>
  <c r="L221" i="5"/>
  <c r="L227" i="5"/>
  <c r="G229" i="5"/>
  <c r="J229" i="10"/>
  <c r="J244" i="5"/>
  <c r="J244" i="10" s="1"/>
  <c r="J243" i="5"/>
  <c r="J243" i="10" s="1"/>
  <c r="J258" i="5"/>
  <c r="L258" i="5" s="1"/>
  <c r="J242" i="5"/>
  <c r="J242" i="10" s="1"/>
  <c r="J257" i="5"/>
  <c r="J257" i="10" s="1"/>
  <c r="J241" i="5"/>
  <c r="J241" i="10" s="1"/>
  <c r="J256" i="5"/>
  <c r="J256" i="10" s="1"/>
  <c r="J240" i="5"/>
  <c r="J240" i="10" s="1"/>
  <c r="J255" i="5"/>
  <c r="J255" i="10" s="1"/>
  <c r="J239" i="5"/>
  <c r="J239" i="10" s="1"/>
  <c r="J254" i="5"/>
  <c r="J254" i="10" s="1"/>
  <c r="J238" i="5"/>
  <c r="J238" i="10" s="1"/>
  <c r="J253" i="5"/>
  <c r="J253" i="10" s="1"/>
  <c r="J237" i="5"/>
  <c r="J237" i="10" s="1"/>
  <c r="J252" i="5"/>
  <c r="J252" i="10" s="1"/>
  <c r="J236" i="5"/>
  <c r="J236" i="10" s="1"/>
  <c r="J251" i="5"/>
  <c r="J251" i="10" s="1"/>
  <c r="J235" i="5"/>
  <c r="J235" i="10" s="1"/>
  <c r="J250" i="5"/>
  <c r="J250" i="10" s="1"/>
  <c r="J234" i="5"/>
  <c r="J234" i="10" s="1"/>
  <c r="J249" i="5"/>
  <c r="L249" i="5" s="1"/>
  <c r="J233" i="5"/>
  <c r="J233" i="10" s="1"/>
  <c r="L223" i="5"/>
  <c r="J248" i="5"/>
  <c r="J248" i="10" s="1"/>
  <c r="J232" i="5"/>
  <c r="J232" i="10" s="1"/>
  <c r="J247" i="5"/>
  <c r="J247" i="10" s="1"/>
  <c r="J231" i="5"/>
  <c r="G231" i="5" s="1"/>
  <c r="J246" i="5"/>
  <c r="J246" i="10" s="1"/>
  <c r="J230" i="5"/>
  <c r="J230" i="10" s="1"/>
  <c r="L224" i="5"/>
  <c r="J245" i="5"/>
  <c r="J245" i="10" s="1"/>
  <c r="L219" i="5"/>
  <c r="G7" i="9"/>
  <c r="G71" i="9"/>
  <c r="G147" i="9"/>
  <c r="G11" i="9"/>
  <c r="G75" i="9"/>
  <c r="G151" i="9"/>
  <c r="L218" i="5"/>
  <c r="G15" i="9"/>
  <c r="G83" i="9"/>
  <c r="G155" i="9"/>
  <c r="L229" i="5"/>
  <c r="G19" i="9"/>
  <c r="G87" i="9"/>
  <c r="G159" i="9"/>
  <c r="G23" i="9"/>
  <c r="G91" i="9"/>
  <c r="G163" i="9"/>
  <c r="G27" i="9"/>
  <c r="G95" i="9"/>
  <c r="G167" i="9"/>
  <c r="G31" i="9"/>
  <c r="G99" i="9"/>
  <c r="G171" i="9"/>
  <c r="L225" i="5"/>
  <c r="G35" i="9"/>
  <c r="G103" i="9"/>
  <c r="G175" i="9"/>
  <c r="L220" i="5"/>
  <c r="G39" i="9"/>
  <c r="G111" i="9"/>
  <c r="G43" i="9"/>
  <c r="G119" i="9"/>
  <c r="G260" i="9"/>
  <c r="L226" i="5"/>
  <c r="G47" i="9"/>
  <c r="G123" i="9"/>
  <c r="G51" i="9"/>
  <c r="G127" i="9"/>
  <c r="G55" i="9"/>
  <c r="G131" i="9"/>
  <c r="G59" i="9"/>
  <c r="G135" i="9"/>
  <c r="L222" i="5"/>
  <c r="G63" i="9"/>
  <c r="G139" i="9"/>
  <c r="G3" i="9"/>
  <c r="G67" i="9"/>
  <c r="G143" i="9"/>
  <c r="G264" i="10"/>
  <c r="C7" i="7" s="1"/>
  <c r="L177" i="5"/>
  <c r="L178" i="5"/>
  <c r="L179" i="5"/>
  <c r="L180" i="5"/>
  <c r="L181" i="5"/>
  <c r="L182" i="5"/>
  <c r="L183" i="5"/>
  <c r="L184" i="5"/>
  <c r="L185" i="5"/>
  <c r="L186" i="5"/>
  <c r="L187" i="5"/>
  <c r="L188" i="5"/>
  <c r="L189" i="5"/>
  <c r="L190" i="5"/>
  <c r="L191" i="5"/>
  <c r="L192" i="5"/>
  <c r="L193" i="5"/>
  <c r="L194" i="5"/>
  <c r="L195" i="5"/>
  <c r="L196" i="5"/>
  <c r="L197" i="5"/>
  <c r="L198" i="5"/>
  <c r="L199" i="5"/>
  <c r="L200" i="5"/>
  <c r="L201" i="5"/>
  <c r="L202" i="5"/>
  <c r="L203" i="5"/>
  <c r="L204" i="5"/>
  <c r="L205" i="5"/>
  <c r="L206" i="5"/>
  <c r="L207" i="5"/>
  <c r="L208" i="5"/>
  <c r="L209" i="5"/>
  <c r="L210" i="5"/>
  <c r="L211" i="5"/>
  <c r="L212" i="5"/>
  <c r="L213" i="5"/>
  <c r="L214" i="5"/>
  <c r="L215" i="5"/>
  <c r="L216" i="5"/>
  <c r="L217" i="5"/>
  <c r="G4" i="9"/>
  <c r="G8" i="9"/>
  <c r="G12" i="9"/>
  <c r="G16" i="9"/>
  <c r="G20" i="9"/>
  <c r="G24" i="9"/>
  <c r="G28" i="9"/>
  <c r="G32" i="9"/>
  <c r="G36" i="9"/>
  <c r="G40" i="9"/>
  <c r="G44" i="9"/>
  <c r="G48" i="9"/>
  <c r="G52" i="9"/>
  <c r="G56" i="9"/>
  <c r="G60" i="9"/>
  <c r="G64" i="9"/>
  <c r="G68" i="9"/>
  <c r="G72" i="9"/>
  <c r="G76" i="9"/>
  <c r="G84" i="9"/>
  <c r="G88" i="9"/>
  <c r="G92" i="9"/>
  <c r="G96" i="9"/>
  <c r="G100" i="9"/>
  <c r="G108" i="9"/>
  <c r="G112" i="9"/>
  <c r="G120" i="9"/>
  <c r="G124" i="9"/>
  <c r="G128" i="9"/>
  <c r="G132" i="9"/>
  <c r="G136" i="9"/>
  <c r="G140" i="9"/>
  <c r="G144" i="9"/>
  <c r="G148" i="9"/>
  <c r="G152" i="9"/>
  <c r="G156" i="9"/>
  <c r="G160" i="9"/>
  <c r="G164" i="9"/>
  <c r="G168" i="9"/>
  <c r="G172" i="9"/>
  <c r="G261" i="9"/>
  <c r="I266" i="10"/>
  <c r="H8" i="8" s="1"/>
  <c r="I264" i="10"/>
  <c r="C5" i="7" s="1"/>
  <c r="H266" i="10"/>
  <c r="H7" i="8" s="1"/>
  <c r="H264" i="10"/>
  <c r="C4" i="7" s="1"/>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43" i="5"/>
  <c r="G252" i="5"/>
  <c r="G253" i="5"/>
  <c r="G5" i="9"/>
  <c r="G9" i="9"/>
  <c r="G13" i="9"/>
  <c r="G17" i="9"/>
  <c r="G21" i="9"/>
  <c r="G25" i="9"/>
  <c r="G29" i="9"/>
  <c r="G33" i="9"/>
  <c r="G37" i="9"/>
  <c r="G41" i="9"/>
  <c r="G45" i="9"/>
  <c r="G49" i="9"/>
  <c r="G53" i="9"/>
  <c r="G57" i="9"/>
  <c r="G61" i="9"/>
  <c r="G65" i="9"/>
  <c r="G69" i="9"/>
  <c r="G73" i="9"/>
  <c r="G77" i="9"/>
  <c r="G85" i="9"/>
  <c r="G89" i="9"/>
  <c r="G93" i="9"/>
  <c r="G97" i="9"/>
  <c r="G101" i="9"/>
  <c r="G109" i="9"/>
  <c r="G117" i="9"/>
  <c r="G121" i="9"/>
  <c r="G125" i="9"/>
  <c r="G129" i="9"/>
  <c r="G133" i="9"/>
  <c r="G137" i="9"/>
  <c r="G141" i="9"/>
  <c r="G145" i="9"/>
  <c r="G149" i="9"/>
  <c r="G153" i="9"/>
  <c r="G157" i="9"/>
  <c r="G161" i="9"/>
  <c r="G165" i="9"/>
  <c r="G169" i="9"/>
  <c r="G173" i="9"/>
  <c r="G262" i="9"/>
  <c r="J264" i="10"/>
  <c r="C6" i="7" s="1"/>
  <c r="G6" i="9"/>
  <c r="G10" i="9"/>
  <c r="G14" i="9"/>
  <c r="G18" i="9"/>
  <c r="G22" i="9"/>
  <c r="B10" i="8" s="1"/>
  <c r="G26" i="9"/>
  <c r="G30" i="9"/>
  <c r="G34" i="9"/>
  <c r="G38" i="9"/>
  <c r="G42" i="9"/>
  <c r="G46" i="9"/>
  <c r="G50" i="9"/>
  <c r="G54" i="9"/>
  <c r="G58" i="9"/>
  <c r="G62" i="9"/>
  <c r="G66" i="9"/>
  <c r="G70" i="9"/>
  <c r="G74" i="9"/>
  <c r="G78" i="9"/>
  <c r="G86" i="9"/>
  <c r="G90" i="9"/>
  <c r="G94" i="9"/>
  <c r="G98" i="9"/>
  <c r="G102" i="9"/>
  <c r="G110" i="9"/>
  <c r="G118" i="9"/>
  <c r="G122" i="9"/>
  <c r="G126" i="9"/>
  <c r="G130" i="9"/>
  <c r="G134" i="9"/>
  <c r="G138" i="9"/>
  <c r="G142" i="9"/>
  <c r="G146" i="9"/>
  <c r="G150" i="9"/>
  <c r="G154" i="9"/>
  <c r="G158" i="9"/>
  <c r="G162" i="9"/>
  <c r="G166" i="9"/>
  <c r="G170" i="9"/>
  <c r="G174" i="9"/>
  <c r="G259" i="9"/>
  <c r="G263" i="9"/>
  <c r="H265" i="10"/>
  <c r="I265" i="10"/>
  <c r="G250" i="5" l="1"/>
  <c r="G244" i="5"/>
  <c r="G244" i="9" s="1"/>
  <c r="G242" i="5"/>
  <c r="G230" i="5"/>
  <c r="G230" i="10" s="1"/>
  <c r="G241" i="5"/>
  <c r="G241" i="9" s="1"/>
  <c r="G251" i="5"/>
  <c r="G251" i="10" s="1"/>
  <c r="G248" i="5"/>
  <c r="G248" i="9" s="1"/>
  <c r="G237" i="5"/>
  <c r="G237" i="10" s="1"/>
  <c r="G239" i="5"/>
  <c r="L239" i="5"/>
  <c r="G240" i="5"/>
  <c r="G240" i="10" s="1"/>
  <c r="L255" i="5"/>
  <c r="G232" i="5"/>
  <c r="G232" i="10" s="1"/>
  <c r="L236" i="5"/>
  <c r="L256" i="5"/>
  <c r="L245" i="5"/>
  <c r="L241" i="5"/>
  <c r="G245" i="5"/>
  <c r="G245" i="10" s="1"/>
  <c r="G233" i="5"/>
  <c r="G233" i="10" s="1"/>
  <c r="L248" i="5"/>
  <c r="L240" i="5"/>
  <c r="L233" i="5"/>
  <c r="L257" i="5"/>
  <c r="G255" i="5"/>
  <c r="G255" i="10" s="1"/>
  <c r="G236" i="5"/>
  <c r="G236" i="10" s="1"/>
  <c r="L230" i="5"/>
  <c r="L250" i="5"/>
  <c r="G235" i="5"/>
  <c r="L234" i="5"/>
  <c r="G238" i="5"/>
  <c r="G238" i="10" s="1"/>
  <c r="L253" i="5"/>
  <c r="L242" i="5"/>
  <c r="L244" i="5"/>
  <c r="L238" i="5"/>
  <c r="L251" i="5"/>
  <c r="G247" i="5"/>
  <c r="G247" i="10" s="1"/>
  <c r="G257" i="5"/>
  <c r="G257" i="10" s="1"/>
  <c r="L247" i="5"/>
  <c r="G249" i="5"/>
  <c r="G249" i="9" s="1"/>
  <c r="L243" i="5"/>
  <c r="J249" i="10"/>
  <c r="G256" i="5"/>
  <c r="G256" i="10" s="1"/>
  <c r="L254" i="5"/>
  <c r="G246" i="5"/>
  <c r="G246" i="10" s="1"/>
  <c r="G254" i="5"/>
  <c r="L246" i="5"/>
  <c r="J231" i="10"/>
  <c r="L231" i="5"/>
  <c r="L252" i="5"/>
  <c r="L232" i="5"/>
  <c r="G258" i="5"/>
  <c r="J258" i="10"/>
  <c r="G234" i="5"/>
  <c r="G234" i="10" s="1"/>
  <c r="L237" i="5"/>
  <c r="L235" i="5"/>
  <c r="D13" i="6"/>
  <c r="D12" i="6"/>
  <c r="G264" i="9"/>
  <c r="D4" i="6"/>
  <c r="G242" i="10"/>
  <c r="G242" i="9"/>
  <c r="G222" i="9"/>
  <c r="G222" i="10"/>
  <c r="G214" i="10"/>
  <c r="G214" i="9"/>
  <c r="G206" i="10"/>
  <c r="G206" i="9"/>
  <c r="G198" i="10"/>
  <c r="G198" i="9"/>
  <c r="G190" i="10"/>
  <c r="G190" i="9"/>
  <c r="G182" i="10"/>
  <c r="G182" i="9"/>
  <c r="D29" i="6"/>
  <c r="D20" i="6"/>
  <c r="G253" i="10"/>
  <c r="G253" i="9"/>
  <c r="G241" i="10"/>
  <c r="G229" i="10"/>
  <c r="G229" i="9"/>
  <c r="G225" i="10"/>
  <c r="G225" i="9"/>
  <c r="G221" i="10"/>
  <c r="G221" i="9"/>
  <c r="G217" i="10"/>
  <c r="G217" i="9"/>
  <c r="G213" i="10"/>
  <c r="G213" i="9"/>
  <c r="G209" i="10"/>
  <c r="G209" i="9"/>
  <c r="G205" i="10"/>
  <c r="G205" i="9"/>
  <c r="G201" i="10"/>
  <c r="G201" i="9"/>
  <c r="G197" i="10"/>
  <c r="G197" i="9"/>
  <c r="G193" i="10"/>
  <c r="G193" i="9"/>
  <c r="G189" i="10"/>
  <c r="G189" i="9"/>
  <c r="G185" i="10"/>
  <c r="G185" i="9"/>
  <c r="G181" i="10"/>
  <c r="G181" i="9"/>
  <c r="G177" i="10"/>
  <c r="G177" i="9"/>
  <c r="D19" i="6"/>
  <c r="D8" i="6"/>
  <c r="G230" i="9"/>
  <c r="G218" i="10"/>
  <c r="G218" i="9"/>
  <c r="G210" i="10"/>
  <c r="G210" i="9"/>
  <c r="G202" i="10"/>
  <c r="G202" i="9"/>
  <c r="G194" i="10"/>
  <c r="G194" i="9"/>
  <c r="G186" i="10"/>
  <c r="G186" i="9"/>
  <c r="G178" i="10"/>
  <c r="G178" i="9"/>
  <c r="D7" i="6"/>
  <c r="G252" i="10"/>
  <c r="G252" i="9"/>
  <c r="G244" i="10"/>
  <c r="G228" i="10"/>
  <c r="G228" i="9"/>
  <c r="G224" i="10"/>
  <c r="G224" i="9"/>
  <c r="G220" i="10"/>
  <c r="G220" i="9"/>
  <c r="G216" i="10"/>
  <c r="G216" i="9"/>
  <c r="G212" i="10"/>
  <c r="G212" i="9"/>
  <c r="G208" i="10"/>
  <c r="G208" i="9"/>
  <c r="G204" i="10"/>
  <c r="G204" i="9"/>
  <c r="G200" i="10"/>
  <c r="G200" i="9"/>
  <c r="G196" i="10"/>
  <c r="G196" i="9"/>
  <c r="G192" i="10"/>
  <c r="G192" i="9"/>
  <c r="G188" i="10"/>
  <c r="G188" i="9"/>
  <c r="G184" i="10"/>
  <c r="G184" i="9"/>
  <c r="G180" i="10"/>
  <c r="G180" i="9"/>
  <c r="D18" i="6"/>
  <c r="G250" i="10"/>
  <c r="G250" i="9"/>
  <c r="G226" i="10"/>
  <c r="G226" i="9"/>
  <c r="D16" i="6"/>
  <c r="D5" i="6"/>
  <c r="G251" i="9"/>
  <c r="G243" i="10"/>
  <c r="G243" i="9"/>
  <c r="G239" i="10"/>
  <c r="G239" i="9"/>
  <c r="G235" i="10"/>
  <c r="G235" i="9"/>
  <c r="G231" i="10"/>
  <c r="G231" i="9"/>
  <c r="G227" i="10"/>
  <c r="G227" i="9"/>
  <c r="G223" i="10"/>
  <c r="G223" i="9"/>
  <c r="G219" i="10"/>
  <c r="G219" i="9"/>
  <c r="G215" i="10"/>
  <c r="G215" i="9"/>
  <c r="G211" i="10"/>
  <c r="G211" i="9"/>
  <c r="G207" i="10"/>
  <c r="G207" i="9"/>
  <c r="G203" i="10"/>
  <c r="G203" i="9"/>
  <c r="G199" i="10"/>
  <c r="G199" i="9"/>
  <c r="G195" i="10"/>
  <c r="G195" i="9"/>
  <c r="G191" i="10"/>
  <c r="G191" i="9"/>
  <c r="G187" i="10"/>
  <c r="G187" i="9"/>
  <c r="G183" i="10"/>
  <c r="G183" i="9"/>
  <c r="G179" i="10"/>
  <c r="G179" i="9"/>
  <c r="D9" i="6"/>
  <c r="D6" i="6"/>
  <c r="G237" i="9" l="1"/>
  <c r="G238" i="9"/>
  <c r="G232" i="9"/>
  <c r="G233" i="9"/>
  <c r="G248" i="10"/>
  <c r="G240" i="9"/>
  <c r="G245" i="9"/>
  <c r="G247" i="9"/>
  <c r="G236" i="9"/>
  <c r="G249" i="10"/>
  <c r="G255" i="9"/>
  <c r="G246" i="9"/>
  <c r="G257" i="9"/>
  <c r="G256" i="9"/>
  <c r="G234" i="9"/>
  <c r="G258" i="10"/>
  <c r="G258" i="9"/>
  <c r="J266" i="10"/>
  <c r="H9" i="8" s="1"/>
  <c r="H10" i="8" s="1"/>
  <c r="G254" i="10"/>
  <c r="G254" i="9"/>
  <c r="J265" i="10"/>
  <c r="C10" i="7" s="1"/>
  <c r="C11" i="7" s="1"/>
  <c r="D10" i="6"/>
  <c r="B7" i="8" s="1"/>
  <c r="D17" i="6"/>
  <c r="B8" i="8" s="1"/>
  <c r="D25" i="6"/>
  <c r="D27" i="6"/>
  <c r="D26" i="6"/>
  <c r="D21" i="6"/>
  <c r="D24" i="6"/>
  <c r="G266" i="10" l="1"/>
  <c r="G265" i="10"/>
  <c r="D28" i="6"/>
  <c r="G265" i="9"/>
  <c r="G266" i="9"/>
  <c r="D30" i="6"/>
  <c r="B11" i="8" s="1"/>
  <c r="B12" i="8" s="1"/>
  <c r="D22" i="6"/>
  <c r="B9" i="8"/>
  <c r="D3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Steinwender</author>
  </authors>
  <commentList>
    <comment ref="C5" authorId="0" shapeId="0" xr:uid="{00000000-0006-0000-0100-000001000000}">
      <text>
        <r>
          <rPr>
            <sz val="10"/>
            <rFont val="Arial"/>
            <family val="2"/>
          </rPr>
          <t>Geben Sie hier bitte an, welche Stelle / Einheit in Ihrer Universität / Hochschule für die Durchführung der Bilanz verantwortlich ist.</t>
        </r>
      </text>
    </comment>
    <comment ref="C6" authorId="0" shapeId="0" xr:uid="{00000000-0006-0000-0100-000002000000}">
      <text>
        <r>
          <rPr>
            <sz val="10"/>
            <rFont val="Arial"/>
            <family val="2"/>
          </rPr>
          <t>Geben Sie hier an, wer die Hauptansprechperson für die Erstellung der Bilanz sowie weiteren Schritte ist.</t>
        </r>
      </text>
    </comment>
    <comment ref="C7" authorId="0" shapeId="0" xr:uid="{00000000-0006-0000-0100-000003000000}">
      <text>
        <r>
          <rPr>
            <sz val="10"/>
            <rFont val="Arial"/>
            <family val="2"/>
          </rPr>
          <t>Geben Sie hier weitere Relevante Ansprechpersonen an.</t>
        </r>
      </text>
    </comment>
    <comment ref="C8" authorId="0" shapeId="0" xr:uid="{00000000-0006-0000-0100-000004000000}">
      <text>
        <r>
          <rPr>
            <sz val="10"/>
            <rFont val="Arial"/>
            <family val="2"/>
          </rPr>
          <t>Geben Sie hier weitere Relevante Ansprechpersonen an.</t>
        </r>
      </text>
    </comment>
    <comment ref="C9" authorId="0" shapeId="0" xr:uid="{00000000-0006-0000-0100-000005000000}">
      <text>
        <r>
          <rPr>
            <sz val="10"/>
            <rFont val="Arial"/>
            <family val="2"/>
          </rPr>
          <t>Geben Sie hier weitere Relevante Ansprechpersonen an.</t>
        </r>
      </text>
    </comment>
    <comment ref="C14" authorId="0" shapeId="0" xr:uid="{00000000-0006-0000-0100-000006000000}">
      <text>
        <r>
          <rPr>
            <sz val="10"/>
            <rFont val="Arial"/>
            <family val="2"/>
          </rPr>
          <t xml:space="preserve">Beschreiben Sie bitte, welcher Teil der Universität / Hochschule bilanziert wird bzw. welcher nicht bilanziert wird.
</t>
        </r>
      </text>
    </comment>
    <comment ref="C16" authorId="0" shapeId="0" xr:uid="{00000000-0006-0000-0100-000007000000}">
      <text>
        <r>
          <rPr>
            <sz val="10"/>
            <rFont val="Arial"/>
            <family val="2"/>
          </rPr>
          <t>Wann und durch wen  wurde die Mobilitätserhebung durchgeführt</t>
        </r>
      </text>
    </comment>
    <comment ref="C17" authorId="0" shapeId="0" xr:uid="{00000000-0006-0000-0100-000008000000}">
      <text>
        <r>
          <rPr>
            <sz val="10"/>
            <rFont val="Arial"/>
            <family val="2"/>
          </rPr>
          <t>Die erhobenen Dienstreisen beziehen sich auf welches Jahr?</t>
        </r>
      </text>
    </comment>
    <comment ref="C18" authorId="0" shapeId="0" xr:uid="{00000000-0006-0000-0100-000009000000}">
      <text>
        <r>
          <rPr>
            <sz val="10"/>
            <rFont val="Arial"/>
            <family val="2"/>
          </rPr>
          <t>Wann wurden welche Erhebungen durchgeführt. Sonstige Anmerkungen.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Steinwender</author>
    <author>Thaler Joachim</author>
  </authors>
  <commentList>
    <comment ref="H2" authorId="0" shapeId="0" xr:uid="{00000000-0006-0000-0200-00001D000000}">
      <text>
        <r>
          <rPr>
            <sz val="10"/>
            <rFont val="Arial"/>
            <family val="2"/>
          </rPr>
          <t>Woher kommen die Daten?</t>
        </r>
      </text>
    </comment>
    <comment ref="I2" authorId="0" shapeId="0" xr:uid="{00000000-0006-0000-0200-00001E000000}">
      <text>
        <r>
          <rPr>
            <sz val="10"/>
            <rFont val="Arial"/>
            <family val="2"/>
          </rPr>
          <t>Wie wurden die Daten weiterbearbeitet? Durch wen?</t>
        </r>
      </text>
    </comment>
    <comment ref="J2" authorId="0" shapeId="0" xr:uid="{00000000-0006-0000-0200-00001F000000}">
      <text>
        <r>
          <rPr>
            <sz val="10"/>
            <rFont val="Arial"/>
            <family val="2"/>
          </rPr>
          <t>Annahmen können anhand anderer Berichte oder durch Rückfragen an das ClimCalc-Team getroffen werden.</t>
        </r>
      </text>
    </comment>
    <comment ref="K2" authorId="0" shapeId="0" xr:uid="{00000000-0006-0000-0200-000020000000}">
      <text>
        <r>
          <rPr>
            <sz val="10"/>
            <rFont val="Arial"/>
            <family val="2"/>
          </rPr>
          <t>Je mehr Informationen, desto transparenter und nachvollziehbar ist die Bilanzierung. Auch NachfolgerInnen können leichter auf einer guten Dokumentation aufbauen.</t>
        </r>
      </text>
    </comment>
    <comment ref="F3" authorId="0" shapeId="0" xr:uid="{00000000-0006-0000-0200-000012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4" authorId="0" shapeId="0" xr:uid="{00000000-0006-0000-0200-000013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F5" authorId="0" shapeId="0" xr:uid="{00000000-0006-0000-0200-000014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6" authorId="0" shapeId="0" xr:uid="{00000000-0006-0000-0200-000015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F7" authorId="0" shapeId="0" xr:uid="{00000000-0006-0000-0200-000016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8" authorId="0" shapeId="0" xr:uid="{00000000-0006-0000-0200-000017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D9" authorId="0" shapeId="0" xr:uid="{00000000-0006-0000-0200-000001000000}">
      <text>
        <r>
          <rPr>
            <sz val="10"/>
            <rFont val="Arial"/>
            <family val="2"/>
          </rPr>
          <t>Achtung:</t>
        </r>
        <r>
          <rPr>
            <sz val="9"/>
            <color rgb="FF000000"/>
            <rFont val="Segoe UI"/>
            <family val="2"/>
            <charset val="1"/>
          </rPr>
          <t xml:space="preserve"> bitte nur Brennstoffe angeben, die direkt am Standort verbrannt werden (nicht Fernwärme).</t>
        </r>
      </text>
    </comment>
    <comment ref="D11" authorId="0" shapeId="0" xr:uid="{00000000-0006-0000-0200-000002000000}">
      <text>
        <r>
          <rPr>
            <sz val="10"/>
            <rFont val="Arial"/>
            <family val="2"/>
          </rPr>
          <t>Achtung: bitte nur Brennstoffe angeben, die direkt am Standort verbrannt werden (nicht Fernwärme)</t>
        </r>
      </text>
    </comment>
    <comment ref="D15" authorId="0" shapeId="0" xr:uid="{00000000-0006-0000-0200-000003000000}">
      <text>
        <r>
          <rPr>
            <sz val="10"/>
            <rFont val="Arial"/>
            <family val="2"/>
          </rPr>
          <t>Achtung: bitte nur Brennstoffe angeben, die direkt am Standort verbrannt werden (nicht Fernwärme)</t>
        </r>
      </text>
    </comment>
    <comment ref="F17" authorId="0" shapeId="0" xr:uid="{00000000-0006-0000-0200-000018000000}">
      <text>
        <r>
          <rPr>
            <sz val="10"/>
            <rFont val="Arial"/>
            <family val="2"/>
          </rPr>
          <t>Achtung:</t>
        </r>
        <r>
          <rPr>
            <sz val="9"/>
            <color rgb="FF000000"/>
            <rFont val="Segoe UI"/>
            <family val="2"/>
            <charset val="1"/>
          </rPr>
          <t xml:space="preserve"> Sie tragen in Spalte G entweder den "kWh"-Wert, den "fm"-Wert oder den "kg"-Wert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18" authorId="0" shapeId="0" xr:uid="{00000000-0006-0000-0200-000019000000}">
      <text>
        <r>
          <rPr>
            <sz val="10"/>
            <rFont val="Arial"/>
            <family val="2"/>
          </rPr>
          <t xml:space="preserve">Achtung: </t>
        </r>
        <r>
          <rPr>
            <sz val="9"/>
            <color rgb="FF000000"/>
            <rFont val="Segoe UI"/>
            <family val="2"/>
            <charset val="1"/>
          </rPr>
          <t>Sie tragen in Spalte G entweder den "kWh"-Wert, den "fm"-Wert oder den "kg"-Wert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F19" authorId="0" shapeId="0" xr:uid="{00000000-0006-0000-0200-00001A000000}">
      <text>
        <r>
          <rPr>
            <sz val="10"/>
            <rFont val="Arial"/>
            <family val="2"/>
          </rPr>
          <t xml:space="preserve">Achtung: </t>
        </r>
        <r>
          <rPr>
            <sz val="9"/>
            <color rgb="FF000000"/>
            <rFont val="Segoe UI"/>
            <family val="2"/>
            <charset val="1"/>
          </rPr>
          <t>Sie tragen in Spalte G entweder den "kWh"-Wert, den "fm"-Wert oder den "kg"-Wert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D74" authorId="0" shapeId="0" xr:uid="{00000000-0006-0000-0200-000004000000}">
      <text>
        <r>
          <rPr>
            <sz val="10"/>
            <rFont val="Arial"/>
            <family val="2"/>
          </rPr>
          <t>Bitte hier nur Personenkilometer für welche ein privater / extern angemieteter PKW verwendet wurde (Fuhrpark-Nutzung wird unten gesondert erfasst)</t>
        </r>
      </text>
    </comment>
    <comment ref="D77" authorId="1" shapeId="0" xr:uid="{9BF64BB2-FDE8-452B-BBF8-92C2104114A6}">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79" authorId="1" shapeId="0" xr:uid="{6EFCBEFC-3A6A-4E1B-B01C-6032FDEF27D8}">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83" authorId="0" shapeId="0" xr:uid="{00000000-0006-0000-0200-000005000000}">
      <text>
        <r>
          <rPr>
            <sz val="10"/>
            <rFont val="Arial"/>
            <family val="2"/>
          </rPr>
          <t>Bitte hier nur Personenkilometer für welche ein privater / extern angemieteter PKW verwendet wurde (Fuhrpark-Nutzung wird unten gesondert erfasst)</t>
        </r>
      </text>
    </comment>
    <comment ref="D91" authorId="0" shapeId="0" xr:uid="{00000000-0006-0000-0200-000006000000}">
      <text>
        <r>
          <rPr>
            <sz val="10"/>
            <rFont val="Arial"/>
            <family val="2"/>
          </rPr>
          <t>bezieht sich NUR auf Privat-PKW-Verwendung</t>
        </r>
      </text>
    </comment>
    <comment ref="D102" authorId="1" shapeId="0" xr:uid="{D0196BAF-3490-48A9-AA80-1BE96CB2308C}">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04" authorId="1" shapeId="0" xr:uid="{A4885D5B-1977-445D-A474-5CD1CEBD146D}">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11" authorId="1" shapeId="0" xr:uid="{4EE79642-D809-4756-822A-8CB83BCA6956}">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13" authorId="1" shapeId="0" xr:uid="{B1A41E4A-6BB6-4D69-8A61-DDF121780A99}">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17" authorId="0" shapeId="0" xr:uid="{00000000-0006-0000-0200-000007000000}">
      <text>
        <r>
          <rPr>
            <sz val="10"/>
            <rFont val="Arial"/>
            <family val="2"/>
          </rPr>
          <t>Achtung:</t>
        </r>
        <r>
          <rPr>
            <sz val="9"/>
            <color rgb="FF000000"/>
            <rFont val="Segoe UI"/>
            <family val="2"/>
            <charset val="1"/>
          </rPr>
          <t xml:space="preserve"> nur Fahrzeugkilometer des eigenen Fuhrparks angeben; keine Fahrzeugkilometer von extern angemieteten oder privaten Fahrzeugen.</t>
        </r>
      </text>
    </comment>
    <comment ref="F117" authorId="0" shapeId="0" xr:uid="{00000000-0006-0000-0200-00001B000000}">
      <text>
        <r>
          <rPr>
            <sz val="10"/>
            <rFont val="Arial"/>
            <family val="2"/>
          </rPr>
          <t>Achtung:</t>
        </r>
        <r>
          <rPr>
            <sz val="9"/>
            <color rgb="FF000000"/>
            <rFont val="Segoe UI"/>
            <family val="2"/>
            <charset val="1"/>
          </rPr>
          <t xml:space="preserve"> Auch hier, Sie tragen in Spalte "G" entweder den "Km"-Wert, den "Liter"-Wert ein. Auch bei den folgenden Kategorien.</t>
        </r>
      </text>
    </comment>
    <comment ref="F118" authorId="0" shapeId="0" xr:uid="{00000000-0006-0000-0200-00001C000000}">
      <text>
        <r>
          <rPr>
            <sz val="10"/>
            <rFont val="Arial"/>
            <family val="2"/>
          </rPr>
          <t xml:space="preserve">Achtung: </t>
        </r>
        <r>
          <rPr>
            <sz val="9"/>
            <color rgb="FF000000"/>
            <rFont val="Segoe UI"/>
            <family val="2"/>
            <charset val="1"/>
          </rPr>
          <t>Auch hier, Sie tragen in Spalte "G" entweder den "Km"-Wert, den "Liter"-Wert ein. Auch bei den folgenden Kategorien.</t>
        </r>
      </text>
    </comment>
    <comment ref="E166" authorId="0" shapeId="0" xr:uid="{00000000-0006-0000-0200-000008000000}">
      <text>
        <r>
          <rPr>
            <sz val="10"/>
            <rFont val="Arial"/>
            <family val="2"/>
          </rPr>
          <t>Bitte geben Sie nur die im Bilanzjahr angeschafften Geräte an</t>
        </r>
      </text>
    </comment>
    <comment ref="E167" authorId="0" shapeId="0" xr:uid="{00000000-0006-0000-0200-000009000000}">
      <text>
        <r>
          <rPr>
            <sz val="10"/>
            <rFont val="Arial"/>
            <family val="2"/>
          </rPr>
          <t>Bitte geben Sie nur die im Bilanzjahr angeschafften Geräte an</t>
        </r>
      </text>
    </comment>
    <comment ref="E168" authorId="0" shapeId="0" xr:uid="{00000000-0006-0000-0200-00000A000000}">
      <text>
        <r>
          <rPr>
            <sz val="10"/>
            <rFont val="Arial"/>
            <family val="2"/>
          </rPr>
          <t>Bitte geben Sie nur die im Bilanzjahr angeschafften Geräte an</t>
        </r>
      </text>
    </comment>
    <comment ref="E169" authorId="0" shapeId="0" xr:uid="{00000000-0006-0000-0200-00000B000000}">
      <text>
        <r>
          <rPr>
            <sz val="10"/>
            <rFont val="Arial"/>
            <family val="2"/>
          </rPr>
          <t xml:space="preserve">Bitte geben Sie nur die im Bilanzjahr angeschafften Geräte an
</t>
        </r>
      </text>
    </comment>
    <comment ref="E170" authorId="0" shapeId="0" xr:uid="{00000000-0006-0000-0200-00000C000000}">
      <text>
        <r>
          <rPr>
            <sz val="10"/>
            <rFont val="Arial"/>
            <family val="2"/>
          </rPr>
          <t>Bitte geben Sie nur die im Bilanzjahr angeschafften Geräte an</t>
        </r>
      </text>
    </comment>
    <comment ref="E171" authorId="0" shapeId="0" xr:uid="{00000000-0006-0000-0200-00000D000000}">
      <text>
        <r>
          <rPr>
            <sz val="10"/>
            <rFont val="Arial"/>
            <family val="2"/>
          </rPr>
          <t>Bitte geben Sie nur die im Bilanzjahr angeschafften Geräte an</t>
        </r>
      </text>
    </comment>
    <comment ref="E172" authorId="0" shapeId="0" xr:uid="{00000000-0006-0000-0200-00000E000000}">
      <text>
        <r>
          <rPr>
            <sz val="10"/>
            <rFont val="Arial"/>
            <family val="2"/>
          </rPr>
          <t>Bitte geben Sie nur die im Bilanzjahr angeschafften Geräte an</t>
        </r>
      </text>
    </comment>
    <comment ref="E173" authorId="0" shapeId="0" xr:uid="{00000000-0006-0000-0200-00000F000000}">
      <text>
        <r>
          <rPr>
            <sz val="10"/>
            <rFont val="Arial"/>
            <family val="2"/>
          </rPr>
          <t>Bitte geben Sie nur die im Bilanzjahr angeschafften Geräte an</t>
        </r>
      </text>
    </comment>
    <comment ref="E174" authorId="0" shapeId="0" xr:uid="{00000000-0006-0000-0200-000010000000}">
      <text>
        <r>
          <rPr>
            <sz val="10"/>
            <rFont val="Arial"/>
            <family val="2"/>
          </rPr>
          <t>Bitte geben Sie nur die im Bilanzjahr angeschafften Geräte an</t>
        </r>
      </text>
    </comment>
    <comment ref="E175" authorId="0" shapeId="0" xr:uid="{00000000-0006-0000-0200-000011000000}">
      <text>
        <r>
          <rPr>
            <sz val="10"/>
            <rFont val="Arial"/>
            <family val="2"/>
          </rPr>
          <t>Bitte geben Sie nur die im Bilanzjahr angeschafften Geräte an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Steinwender</author>
  </authors>
  <commentList>
    <comment ref="H2" authorId="0" shapeId="0" xr:uid="{00000000-0006-0000-0300-000008000000}">
      <text>
        <r>
          <rPr>
            <sz val="10"/>
            <rFont val="Arial"/>
            <family val="2"/>
          </rPr>
          <t>Woher kommen die Daten?</t>
        </r>
      </text>
    </comment>
    <comment ref="I2" authorId="0" shapeId="0" xr:uid="{00000000-0006-0000-0300-000009000000}">
      <text>
        <r>
          <rPr>
            <sz val="10"/>
            <rFont val="Arial"/>
            <family val="2"/>
          </rPr>
          <t>Wie wurden die Daten weiterbearbeitet? Durch wen?</t>
        </r>
      </text>
    </comment>
    <comment ref="J2" authorId="0" shapeId="0" xr:uid="{00000000-0006-0000-0300-00000A000000}">
      <text>
        <r>
          <rPr>
            <sz val="10"/>
            <rFont val="Arial"/>
            <family val="2"/>
          </rPr>
          <t>Annahmen können anhand anderer Berichte oder durch Rückfragen an das ClimCalc-Team getroffen werden.</t>
        </r>
      </text>
    </comment>
    <comment ref="K2" authorId="0" shapeId="0" xr:uid="{00000000-0006-0000-0300-00000B000000}">
      <text>
        <r>
          <rPr>
            <sz val="10"/>
            <rFont val="Arial"/>
            <family val="2"/>
          </rPr>
          <t>Je mehr Informationen, desto transparenter und nachvollziehbar ist die Bilanzierung. Auch NachfolgerInnen können leichter auf einer guten Dokumentation aufbauen.</t>
        </r>
      </text>
    </comment>
    <comment ref="F3" authorId="0" shapeId="0" xr:uid="{00000000-0006-0000-0300-000004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4" authorId="0" shapeId="0" xr:uid="{00000000-0006-0000-0300-000005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F5" authorId="0" shapeId="0" xr:uid="{00000000-0006-0000-0300-000006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6" authorId="0" shapeId="0" xr:uid="{00000000-0006-0000-0300-000007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D7" authorId="0" shapeId="0" xr:uid="{00000000-0006-0000-0300-000001000000}">
      <text>
        <r>
          <rPr>
            <sz val="10"/>
            <rFont val="Arial"/>
            <family val="2"/>
          </rPr>
          <t>Achtung: bitte nur Brennstoffe angeben, die direkt am Standort verbrannt werden (nicht Fernwärme)</t>
        </r>
      </text>
    </comment>
    <comment ref="D9" authorId="0" shapeId="0" xr:uid="{00000000-0006-0000-0300-000002000000}">
      <text>
        <r>
          <rPr>
            <sz val="10"/>
            <rFont val="Arial"/>
            <family val="2"/>
          </rPr>
          <t>Achtung: bitte nur Brennstoffe angeben, die direkt am Standort verbrannt werden (nicht Fernwärme)</t>
        </r>
      </text>
    </comment>
    <comment ref="D13" authorId="0" shapeId="0" xr:uid="{00000000-0006-0000-0300-000003000000}">
      <text>
        <r>
          <rPr>
            <sz val="10"/>
            <rFont val="Arial"/>
            <family val="2"/>
          </rPr>
          <t>Achtung: bitte nur Brennstoffe angeben, die direkt am Standort verbrannt werden (nicht Fernwärme)</t>
        </r>
      </text>
    </comment>
  </commentList>
</comments>
</file>

<file path=xl/sharedStrings.xml><?xml version="1.0" encoding="utf-8"?>
<sst xmlns="http://schemas.openxmlformats.org/spreadsheetml/2006/main" count="2772" uniqueCount="276">
  <si>
    <t>Eingabe Stammdaten 2017</t>
  </si>
  <si>
    <t>Kerndaten</t>
  </si>
  <si>
    <t>Name der Universität / Hochschule</t>
  </si>
  <si>
    <t>Adresse</t>
  </si>
  <si>
    <t>Für die Bilanz zuständige Stelle</t>
  </si>
  <si>
    <t>BilanzverantwortlicheR</t>
  </si>
  <si>
    <t>Weitere Kontaktpersonen</t>
  </si>
  <si>
    <r>
      <rPr>
        <b/>
        <sz val="16"/>
        <rFont val="Calibri"/>
        <family val="2"/>
        <charset val="1"/>
      </rPr>
      <t xml:space="preserve">Kennzahlen </t>
    </r>
    <r>
      <rPr>
        <b/>
        <sz val="12"/>
        <rFont val="Calibri"/>
        <family val="2"/>
        <charset val="1"/>
      </rPr>
      <t>Stichtag 01.01. des Jahres der Bilanz</t>
    </r>
  </si>
  <si>
    <t>Anzahl der MitarbeiterInnen</t>
  </si>
  <si>
    <t>Anzahl der Vollzeitäquivalente</t>
  </si>
  <si>
    <t>Anzahl der Studierenden</t>
  </si>
  <si>
    <t>Netto-Nutzfläche der Gebäude</t>
  </si>
  <si>
    <t>Kommentare</t>
  </si>
  <si>
    <t>Systemgrenzen</t>
  </si>
  <si>
    <t>Miteinbezogene Stellen zur Erstellung der Bilanz</t>
  </si>
  <si>
    <t>Mobilitätserhebung</t>
  </si>
  <si>
    <t>Dienstreisenerhebung</t>
  </si>
  <si>
    <t>Dokumentation der Schritte zur Erstellung der Bilanz</t>
  </si>
  <si>
    <t>Maßnahmen zur Senkung der Treibhausgas-emissionen</t>
  </si>
  <si>
    <t>Maßnahme 1</t>
  </si>
  <si>
    <t>Maßnahme 2</t>
  </si>
  <si>
    <t>Maßnahme 3</t>
  </si>
  <si>
    <t>Maßnahme 4</t>
  </si>
  <si>
    <t>Maßnahme 5</t>
  </si>
  <si>
    <t>Maßnahme 6</t>
  </si>
  <si>
    <t>Maßnahme 7</t>
  </si>
  <si>
    <t>Maßnahme 8</t>
  </si>
  <si>
    <t>Maßnahme 9</t>
  </si>
  <si>
    <t>Maßnahme 10</t>
  </si>
  <si>
    <t>Maßnahme 11</t>
  </si>
  <si>
    <t>Maßnahme 12</t>
  </si>
  <si>
    <t>DOKUMENTATION</t>
  </si>
  <si>
    <t>Dateneingabe Hauptmodul</t>
  </si>
  <si>
    <t>Einheit</t>
  </si>
  <si>
    <t>Datenquelle (Organisationseinheit, Ansprechperson, Rechnung)</t>
  </si>
  <si>
    <t>Weiterverarbeitung
(Kurze Beschreibung)</t>
  </si>
  <si>
    <t>Getätigte Annahmen
(wenn Primärdaten nicht verfügbar)</t>
  </si>
  <si>
    <t>Sonstige Anmerkungen</t>
  </si>
  <si>
    <t>Energie-einsatz</t>
  </si>
  <si>
    <t>Strom</t>
  </si>
  <si>
    <t>Stromverbrauch</t>
  </si>
  <si>
    <r>
      <rPr>
        <b/>
        <sz val="11"/>
        <color rgb="FF000000"/>
        <rFont val="Calibri"/>
        <family val="2"/>
        <charset val="1"/>
      </rPr>
      <t>mit</t>
    </r>
    <r>
      <rPr>
        <sz val="11"/>
        <color rgb="FF000000"/>
        <rFont val="Calibri"/>
        <family val="2"/>
        <charset val="1"/>
      </rPr>
      <t xml:space="preserve"> Zertifizierung nach Umweltzeichen RL UZ 46</t>
    </r>
  </si>
  <si>
    <t>kWh</t>
  </si>
  <si>
    <t>MWh</t>
  </si>
  <si>
    <r>
      <rPr>
        <b/>
        <sz val="11"/>
        <rFont val="Calibri"/>
        <family val="2"/>
        <charset val="1"/>
      </rPr>
      <t xml:space="preserve">ohne </t>
    </r>
    <r>
      <rPr>
        <sz val="11"/>
        <rFont val="Calibri"/>
        <family val="2"/>
        <charset val="1"/>
      </rPr>
      <t xml:space="preserve"> Zertifizierung nach Umweltzeichen RL UZ 46</t>
    </r>
  </si>
  <si>
    <t xml:space="preserve">PV Strom Eigenverbrauch </t>
  </si>
  <si>
    <t>Wärme</t>
  </si>
  <si>
    <t>Erdgasverbrauch Wärme</t>
  </si>
  <si>
    <t>Nm³</t>
  </si>
  <si>
    <t>Heizölverbrauch Wärme</t>
  </si>
  <si>
    <t>Heizöl extra leicht (EL)</t>
  </si>
  <si>
    <t>Liter</t>
  </si>
  <si>
    <t>Heizöl leicht</t>
  </si>
  <si>
    <t>Kohleverbrauch Wärme</t>
  </si>
  <si>
    <t>kg</t>
  </si>
  <si>
    <t>Biomasse</t>
  </si>
  <si>
    <t>Hackschnitzel</t>
  </si>
  <si>
    <t>fm</t>
  </si>
  <si>
    <t>Fernwärme</t>
  </si>
  <si>
    <t>Wien Energie Vertrieb GmbH &amp; CO KG</t>
  </si>
  <si>
    <t>Wien</t>
  </si>
  <si>
    <t xml:space="preserve">kWh </t>
  </si>
  <si>
    <t>EVN Energievertrieb GmbH &amp; Co KG</t>
  </si>
  <si>
    <t>Wr. Neustadt</t>
  </si>
  <si>
    <t>Krems</t>
  </si>
  <si>
    <t>Fernwärme St.Pölten GmbH</t>
  </si>
  <si>
    <t>St. Pölten</t>
  </si>
  <si>
    <t>Linz Strom Vertrieb GmbH &amp; Co KG</t>
  </si>
  <si>
    <t>Linz</t>
  </si>
  <si>
    <t>Wels Strom GmbH</t>
  </si>
  <si>
    <t>Wels</t>
  </si>
  <si>
    <t>Fernwärme Steyr GmbH</t>
  </si>
  <si>
    <t>Steyr</t>
  </si>
  <si>
    <t>Salzburg AG</t>
  </si>
  <si>
    <t>Salzburg</t>
  </si>
  <si>
    <t>Stadtwerke Hall in Tirol</t>
  </si>
  <si>
    <t>Hall/Tirol</t>
  </si>
  <si>
    <t xml:space="preserve">Stadtwerke Kufstein </t>
  </si>
  <si>
    <t>Kufstein</t>
  </si>
  <si>
    <t xml:space="preserve">TIGAS-Erdgas Tirol GmbH </t>
  </si>
  <si>
    <t>Innsbruck</t>
  </si>
  <si>
    <t xml:space="preserve">KELAG Kärntner Elektrizitäts-Aktiengesellschaft </t>
  </si>
  <si>
    <t>Spittal/Drau</t>
  </si>
  <si>
    <t>Energie Graz AG</t>
  </si>
  <si>
    <t>Graz</t>
  </si>
  <si>
    <t>Kapfenberg</t>
  </si>
  <si>
    <t>Bad Gleichenberg</t>
  </si>
  <si>
    <t>Stadtwerke Leoben</t>
  </si>
  <si>
    <t>Leoben</t>
  </si>
  <si>
    <t>Fernwärme-Mix</t>
  </si>
  <si>
    <t>Fernkälte</t>
  </si>
  <si>
    <t>Lieferant Wien Energie</t>
  </si>
  <si>
    <t>Lieferant Linz AG</t>
  </si>
  <si>
    <t>Fernkälte-Mix</t>
  </si>
  <si>
    <t>Dampferzeugung</t>
  </si>
  <si>
    <t>Erdgasverbrauch Dampf</t>
  </si>
  <si>
    <t>Heizölverbrauch Dampf</t>
  </si>
  <si>
    <t>Kohleverbrauch Dampf</t>
  </si>
  <si>
    <t>Sonstige Treibstoffeinsätze</t>
  </si>
  <si>
    <t>Diesel</t>
  </si>
  <si>
    <t>Benzin (inkl. Geräte mit Zweitaktgemisch)</t>
  </si>
  <si>
    <t>Erdgas / CNG (compressed natural gas)</t>
  </si>
  <si>
    <t>m³</t>
  </si>
  <si>
    <t>Mobilität</t>
  </si>
  <si>
    <t>Dienstreisen</t>
  </si>
  <si>
    <t>Pkw</t>
  </si>
  <si>
    <t>Personenkilometer</t>
  </si>
  <si>
    <t>Bahn</t>
  </si>
  <si>
    <t>Fernbus</t>
  </si>
  <si>
    <t>Kurzstreckenflug ( ≤ 750 km)</t>
  </si>
  <si>
    <t>Langstreckenflug (&gt; 750 km)</t>
  </si>
  <si>
    <t>Pendeln (Bedienstete)</t>
  </si>
  <si>
    <t>Motorisiertes Zweirad</t>
  </si>
  <si>
    <t>Öffentliche Verkehrsmittel</t>
  </si>
  <si>
    <t>ÖV - Bahn</t>
  </si>
  <si>
    <t>ÖV - Linienbus</t>
  </si>
  <si>
    <t>ÖV - U-Bahn</t>
  </si>
  <si>
    <t>ÖV - Straßenbahn</t>
  </si>
  <si>
    <t>ÖV -MIX inkl. U-Bahn</t>
  </si>
  <si>
    <t>ÖV -MIX exkl. U-Bahn</t>
  </si>
  <si>
    <t>Pendeln (Studierende)</t>
  </si>
  <si>
    <t>Auslandsaufenthalte Bedienstete (Outgoing)</t>
  </si>
  <si>
    <t>Auslandsaufenthalte (Studierende-Outgoing)</t>
  </si>
  <si>
    <t>Eigenfuhrpark</t>
  </si>
  <si>
    <t>Fahrzeugkilometer</t>
  </si>
  <si>
    <t>Benzin</t>
  </si>
  <si>
    <t>ohne Kenntnis über Treibstoffart</t>
  </si>
  <si>
    <t>Erdgas (CNG)</t>
  </si>
  <si>
    <t>E-Pkw</t>
  </si>
  <si>
    <t>Nutzfahrzeuge</t>
  </si>
  <si>
    <t>Leichte Nutzfahrzeuge (&lt;3,5t)-Diesel</t>
  </si>
  <si>
    <t>Traktoren -Diesel</t>
  </si>
  <si>
    <t>Betriebsstunden</t>
  </si>
  <si>
    <t>Fahrrad</t>
  </si>
  <si>
    <t>E-Fahrrad</t>
  </si>
  <si>
    <t>E-Moped</t>
  </si>
  <si>
    <t>Material-einsatz</t>
  </si>
  <si>
    <t>Papier</t>
  </si>
  <si>
    <t>Kopierpapier</t>
  </si>
  <si>
    <t>Hygienepapier</t>
  </si>
  <si>
    <t>Toilettenpapier</t>
  </si>
  <si>
    <t>Papierhandtücher</t>
  </si>
  <si>
    <t>Druckerzeugnisse</t>
  </si>
  <si>
    <t xml:space="preserve">Kältemittel </t>
  </si>
  <si>
    <t>R22</t>
  </si>
  <si>
    <t>R401a</t>
  </si>
  <si>
    <t>R152a</t>
  </si>
  <si>
    <t>R124</t>
  </si>
  <si>
    <t>DI 36</t>
  </si>
  <si>
    <t>R600</t>
  </si>
  <si>
    <t>R134a</t>
  </si>
  <si>
    <t>R410A</t>
  </si>
  <si>
    <t>R32</t>
  </si>
  <si>
    <t>R125</t>
  </si>
  <si>
    <t>R407c</t>
  </si>
  <si>
    <t>R413A</t>
  </si>
  <si>
    <t>R218</t>
  </si>
  <si>
    <t>R600a</t>
  </si>
  <si>
    <t>R422D</t>
  </si>
  <si>
    <t>DI44</t>
  </si>
  <si>
    <t>R143A</t>
  </si>
  <si>
    <t>R290</t>
  </si>
  <si>
    <t>R402a</t>
  </si>
  <si>
    <t>R402B</t>
  </si>
  <si>
    <t>R401B</t>
  </si>
  <si>
    <t>R507</t>
  </si>
  <si>
    <t>R12</t>
  </si>
  <si>
    <t>R502</t>
  </si>
  <si>
    <t>R744</t>
  </si>
  <si>
    <t>R417A</t>
  </si>
  <si>
    <t>R115</t>
  </si>
  <si>
    <t>R404a</t>
  </si>
  <si>
    <t>R449A</t>
  </si>
  <si>
    <t>R407F</t>
  </si>
  <si>
    <t>IT-Geräte</t>
  </si>
  <si>
    <t>Eigene Geräte</t>
  </si>
  <si>
    <t>Multifunktionsgeräte (Netzwerkdrucker pro 10-30 Personen)</t>
  </si>
  <si>
    <t>Stück</t>
  </si>
  <si>
    <t>Druckerpatrone/Toner Multifunktiongeräte</t>
  </si>
  <si>
    <t>Laserdrucker und Tintenstrahldrucker</t>
  </si>
  <si>
    <t>Druckerpatrone/Toner Laserdrucker und Tintenstrahldrucker</t>
  </si>
  <si>
    <t>Notebooks</t>
  </si>
  <si>
    <t>Desktop-PCs</t>
  </si>
  <si>
    <t>Bildschirme</t>
  </si>
  <si>
    <t>Beamer</t>
  </si>
  <si>
    <t>Interne Server (Anzahl der Einzelcomputer im Serversystem)</t>
  </si>
  <si>
    <t>Mobiltelefone</t>
  </si>
  <si>
    <t>Dateneingabe Zusatzmodul Mensa</t>
  </si>
  <si>
    <r>
      <rPr>
        <b/>
        <sz val="16"/>
        <rFont val="Calibri"/>
        <family val="2"/>
        <charset val="1"/>
      </rPr>
      <t xml:space="preserve">Energie-einsatz 
</t>
    </r>
    <r>
      <rPr>
        <sz val="16"/>
        <rFont val="Calibri"/>
        <family val="2"/>
        <charset val="1"/>
      </rPr>
      <t xml:space="preserve">(nur für Mensa)
</t>
    </r>
  </si>
  <si>
    <r>
      <rPr>
        <b/>
        <sz val="16"/>
        <color rgb="FF000000"/>
        <rFont val="Calibri"/>
        <family val="2"/>
        <charset val="1"/>
      </rPr>
      <t xml:space="preserve">Material-einsatz 
</t>
    </r>
    <r>
      <rPr>
        <sz val="16"/>
        <color rgb="FF000000"/>
        <rFont val="Calibri"/>
        <family val="2"/>
        <charset val="1"/>
      </rPr>
      <t>(nur für Mensa)</t>
    </r>
  </si>
  <si>
    <t>Lebensmittel</t>
  </si>
  <si>
    <t>Rindfleisch</t>
  </si>
  <si>
    <t>Schweinefleisch</t>
  </si>
  <si>
    <t>Geflügelfleisch</t>
  </si>
  <si>
    <t>Fisch</t>
  </si>
  <si>
    <t>Fette &amp; Öle</t>
  </si>
  <si>
    <t>EMISSIONSFAKTOREN</t>
  </si>
  <si>
    <t>Gesamt</t>
  </si>
  <si>
    <t>Scope 1</t>
  </si>
  <si>
    <t>Scope 2</t>
  </si>
  <si>
    <t>Scope 3</t>
  </si>
  <si>
    <t>direkte Emissionen</t>
  </si>
  <si>
    <t>vorgelagerte Emissionen</t>
  </si>
  <si>
    <t>g/kWh</t>
  </si>
  <si>
    <t>Umweltbundesamt (Gemis)</t>
  </si>
  <si>
    <t>g/MWh</t>
  </si>
  <si>
    <t>g/m³</t>
  </si>
  <si>
    <t xml:space="preserve">l </t>
  </si>
  <si>
    <t>g/l</t>
  </si>
  <si>
    <t>g/kg</t>
  </si>
  <si>
    <t>g/fm</t>
  </si>
  <si>
    <t>Pkm</t>
  </si>
  <si>
    <t>g/Pkm</t>
  </si>
  <si>
    <t>Fz-km</t>
  </si>
  <si>
    <t>g/Fzkm</t>
  </si>
  <si>
    <t>g / l</t>
  </si>
  <si>
    <t>g / kg</t>
  </si>
  <si>
    <t>g/Betriebsstunde</t>
  </si>
  <si>
    <t>Umweltbundesamt (Eigene Modellierung)</t>
  </si>
  <si>
    <t>Umweltbundesamt (ecoinvent)</t>
  </si>
  <si>
    <t>Umweltbundesamt (Gemis), IPCC 2007</t>
  </si>
  <si>
    <t>Multifunktionsgeräte (Netzwerkdrucker/10-30 Pers)</t>
  </si>
  <si>
    <t>Stk</t>
  </si>
  <si>
    <t>g/stk</t>
  </si>
  <si>
    <t>Umweltbundesamt (eigene Modellierung)</t>
  </si>
  <si>
    <t>EMISSIONSFAKTOREN Mensa / Kantine</t>
  </si>
  <si>
    <t>Energie-einsatz 
(nur für Mensa)</t>
  </si>
  <si>
    <t>g/m3</t>
  </si>
  <si>
    <t>Material-einsatz 
(nur für Mensa)</t>
  </si>
  <si>
    <t>Öko-Institut 2007</t>
  </si>
  <si>
    <t>FiBL 2016</t>
  </si>
  <si>
    <t>Wallen et al. 2004</t>
  </si>
  <si>
    <t>FiBL Österreich 2015</t>
  </si>
  <si>
    <r>
      <rPr>
        <sz val="20"/>
        <color rgb="FFFFFFFF"/>
        <rFont val="Calibri"/>
        <family val="2"/>
        <charset val="1"/>
      </rPr>
      <t>Zusammenfassung der Berechnungsergebnisse nach Kategorien (in kg CO</t>
    </r>
    <r>
      <rPr>
        <vertAlign val="subscript"/>
        <sz val="20"/>
        <color rgb="FFFFFFFF"/>
        <rFont val="Calibri"/>
        <family val="2"/>
        <charset val="1"/>
      </rPr>
      <t>2</t>
    </r>
    <r>
      <rPr>
        <sz val="20"/>
        <color rgb="FFFFFFFF"/>
        <rFont val="Calibri"/>
        <family val="2"/>
        <charset val="1"/>
      </rPr>
      <t>-Äquivalenten)</t>
    </r>
  </si>
  <si>
    <t>Energieeinsatz</t>
  </si>
  <si>
    <t>TEILSUMME Energie</t>
  </si>
  <si>
    <t>Fuhrpark</t>
  </si>
  <si>
    <t>TEILSUMME Mobilität</t>
  </si>
  <si>
    <t>Materialeinsatz</t>
  </si>
  <si>
    <t>TEILSUMME Material</t>
  </si>
  <si>
    <r>
      <rPr>
        <b/>
        <sz val="14"/>
        <color rgb="FF000000"/>
        <rFont val="Calibri"/>
        <family val="2"/>
        <charset val="1"/>
      </rPr>
      <t>Hauptmodul GESAMT (kg CO</t>
    </r>
    <r>
      <rPr>
        <b/>
        <vertAlign val="subscript"/>
        <sz val="14"/>
        <color rgb="FF000000"/>
        <rFont val="Calibri"/>
        <family val="2"/>
        <charset val="1"/>
      </rPr>
      <t>2</t>
    </r>
    <r>
      <rPr>
        <b/>
        <sz val="14"/>
        <color rgb="FF000000"/>
        <rFont val="Calibri"/>
        <family val="2"/>
        <charset val="1"/>
      </rPr>
      <t xml:space="preserve"> eq.)</t>
    </r>
  </si>
  <si>
    <t>Zusatzmodul Mensa</t>
  </si>
  <si>
    <t>Kühlmittel</t>
  </si>
  <si>
    <t>TEILSUMME Mensa</t>
  </si>
  <si>
    <r>
      <rPr>
        <b/>
        <sz val="14"/>
        <color rgb="FF000000"/>
        <rFont val="Calibri"/>
        <family val="2"/>
        <charset val="1"/>
      </rPr>
      <t>Hauptmodul und Zusatzmodul GESAMT (kg CO</t>
    </r>
    <r>
      <rPr>
        <b/>
        <vertAlign val="subscript"/>
        <sz val="14"/>
        <color rgb="FF000000"/>
        <rFont val="Calibri"/>
        <family val="2"/>
        <charset val="1"/>
      </rPr>
      <t>2</t>
    </r>
    <r>
      <rPr>
        <b/>
        <sz val="14"/>
        <color rgb="FF000000"/>
        <rFont val="Calibri"/>
        <family val="2"/>
        <charset val="1"/>
      </rPr>
      <t xml:space="preserve"> eq.)</t>
    </r>
  </si>
  <si>
    <r>
      <rPr>
        <sz val="20"/>
        <color rgb="FFFFFFFF"/>
        <rFont val="Calibri"/>
        <family val="2"/>
        <charset val="1"/>
      </rPr>
      <t>Zusammenfassung der Berechnungsergebnisse nach Scope-Ebenen (in kg CO</t>
    </r>
    <r>
      <rPr>
        <vertAlign val="subscript"/>
        <sz val="20"/>
        <color rgb="FFFFFFFF"/>
        <rFont val="Calibri"/>
        <family val="2"/>
        <charset val="1"/>
      </rPr>
      <t>2</t>
    </r>
    <r>
      <rPr>
        <sz val="20"/>
        <color rgb="FFFFFFFF"/>
        <rFont val="Calibri"/>
        <family val="2"/>
        <charset val="1"/>
      </rPr>
      <t>-Äquivalenten)</t>
    </r>
  </si>
  <si>
    <t>Hauptmodul</t>
  </si>
  <si>
    <r>
      <rPr>
        <b/>
        <sz val="14"/>
        <color rgb="FF000000"/>
        <rFont val="Calibri"/>
        <family val="2"/>
        <charset val="1"/>
      </rPr>
      <t>Summe Hauptmodul                                       (kg CO</t>
    </r>
    <r>
      <rPr>
        <b/>
        <vertAlign val="subscript"/>
        <sz val="14"/>
        <color rgb="FF000000"/>
        <rFont val="Calibri"/>
        <family val="2"/>
        <charset val="1"/>
      </rPr>
      <t>2</t>
    </r>
    <r>
      <rPr>
        <b/>
        <sz val="14"/>
        <color rgb="FF000000"/>
        <rFont val="Calibri"/>
        <family val="2"/>
        <charset val="1"/>
      </rPr>
      <t xml:space="preserve"> eq.)</t>
    </r>
  </si>
  <si>
    <r>
      <rPr>
        <b/>
        <sz val="14"/>
        <color rgb="FF000000"/>
        <rFont val="Calibri"/>
        <family val="2"/>
        <charset val="1"/>
      </rPr>
      <t>Summe Hauptmodul + Zusatzmodul          (kg CO</t>
    </r>
    <r>
      <rPr>
        <b/>
        <vertAlign val="subscript"/>
        <sz val="14"/>
        <color rgb="FF000000"/>
        <rFont val="Calibri"/>
        <family val="2"/>
        <charset val="1"/>
      </rPr>
      <t>2</t>
    </r>
    <r>
      <rPr>
        <b/>
        <sz val="14"/>
        <color rgb="FF000000"/>
        <rFont val="Calibri"/>
        <family val="2"/>
        <charset val="1"/>
      </rPr>
      <t xml:space="preserve"> eq.)</t>
    </r>
  </si>
  <si>
    <t>Ergebnisse der Bilanzierung</t>
  </si>
  <si>
    <t>Auswertung nach den Kategorien Energieeinsatz, Mobilität, Materialeinsatz</t>
  </si>
  <si>
    <r>
      <rPr>
        <b/>
        <sz val="11"/>
        <color rgb="FF000000"/>
        <rFont val="Calibri"/>
        <family val="2"/>
        <charset val="1"/>
      </rPr>
      <t xml:space="preserve">Tab.1: </t>
    </r>
    <r>
      <rPr>
        <sz val="11"/>
        <color rgb="FF000000"/>
        <rFont val="Calibri"/>
        <family val="2"/>
        <charset val="1"/>
      </rPr>
      <t>Treibhausgas-Emissionen in t CO</t>
    </r>
    <r>
      <rPr>
        <vertAlign val="subscript"/>
        <sz val="11"/>
        <color rgb="FF000000"/>
        <rFont val="Calibri"/>
        <family val="2"/>
        <charset val="1"/>
      </rPr>
      <t>2</t>
    </r>
    <r>
      <rPr>
        <sz val="11"/>
        <color rgb="FF000000"/>
        <rFont val="Calibri"/>
        <family val="2"/>
        <charset val="1"/>
      </rPr>
      <t xml:space="preserve"> eq. nach Kategorie und Jahr</t>
    </r>
  </si>
  <si>
    <r>
      <rPr>
        <b/>
        <sz val="11"/>
        <color rgb="FF000000"/>
        <rFont val="Calibri"/>
        <family val="2"/>
        <charset val="1"/>
      </rPr>
      <t xml:space="preserve">Tab.2: </t>
    </r>
    <r>
      <rPr>
        <sz val="11"/>
        <color rgb="FF000000"/>
        <rFont val="Calibri"/>
        <family val="2"/>
        <charset val="1"/>
      </rPr>
      <t>Treibhausgas-Emissionen nach Scope-Ebenen und Jahr (in t CO</t>
    </r>
    <r>
      <rPr>
        <vertAlign val="subscript"/>
        <sz val="11"/>
        <color rgb="FF000000"/>
        <rFont val="Calibri"/>
        <family val="2"/>
        <charset val="1"/>
      </rPr>
      <t>2</t>
    </r>
    <r>
      <rPr>
        <sz val="11"/>
        <color rgb="FF000000"/>
        <rFont val="Calibri"/>
        <family val="2"/>
        <charset val="1"/>
      </rPr>
      <t xml:space="preserve"> eq.)</t>
    </r>
  </si>
  <si>
    <t>Scope 3*</t>
  </si>
  <si>
    <t>Hauptmodul gesamt</t>
  </si>
  <si>
    <t>* inkl. Zusatzmodul Mensa</t>
  </si>
  <si>
    <t>Hauptmodul &amp; Zusatzmodul</t>
  </si>
  <si>
    <r>
      <rPr>
        <b/>
        <sz val="11"/>
        <color rgb="FF000000"/>
        <rFont val="Calibri"/>
        <family val="2"/>
        <charset val="1"/>
      </rPr>
      <t xml:space="preserve"> Abb.2</t>
    </r>
    <r>
      <rPr>
        <sz val="11"/>
        <color rgb="FF000000"/>
        <rFont val="Calibri"/>
        <family val="2"/>
        <charset val="1"/>
      </rPr>
      <t>: Verteilung der Treibhausgas-Emissionen nach Scope Ebenen (in %)</t>
    </r>
  </si>
  <si>
    <r>
      <rPr>
        <sz val="20"/>
        <color rgb="FFFFFFFF"/>
        <rFont val="Calibri"/>
        <family val="2"/>
        <charset val="1"/>
      </rPr>
      <t>Berechnungsergebnisse nach Kategorien (in kg CO</t>
    </r>
    <r>
      <rPr>
        <vertAlign val="subscript"/>
        <sz val="20"/>
        <color rgb="FFFFFFFF"/>
        <rFont val="Calibri"/>
        <family val="2"/>
        <charset val="1"/>
      </rPr>
      <t>2</t>
    </r>
    <r>
      <rPr>
        <sz val="20"/>
        <color rgb="FFFFFFFF"/>
        <rFont val="Calibri"/>
        <family val="2"/>
        <charset val="1"/>
      </rPr>
      <t>-Äquivalente)</t>
    </r>
  </si>
  <si>
    <t>ZWISCHENSUMME (Hauptmodul)</t>
  </si>
  <si>
    <t>ZWISCHENSUMME (Zusatzmodul Mensa)</t>
  </si>
  <si>
    <t>SUMME (Hauptmodul und Zusatzmodul Mensa)</t>
  </si>
  <si>
    <r>
      <rPr>
        <sz val="20"/>
        <color rgb="FFFFFFFF"/>
        <rFont val="Calibri"/>
        <family val="2"/>
        <charset val="1"/>
      </rPr>
      <t>Berechnungsergebnisse nach Scope Ebenen (in kg CO</t>
    </r>
    <r>
      <rPr>
        <vertAlign val="subscript"/>
        <sz val="20"/>
        <color rgb="FFFFFFFF"/>
        <rFont val="Calibri"/>
        <family val="2"/>
        <charset val="1"/>
      </rPr>
      <t>2</t>
    </r>
    <r>
      <rPr>
        <sz val="20"/>
        <color rgb="FFFFFFFF"/>
        <rFont val="Calibri"/>
        <family val="2"/>
        <charset val="1"/>
      </rPr>
      <t>-Äquivalente)</t>
    </r>
  </si>
  <si>
    <t>Energie-einsatz 
(nur für Mensa / Kantine)</t>
  </si>
  <si>
    <t>Material-einsatz 
(nur für Mensa / Kantine)</t>
  </si>
  <si>
    <t>Flugzeug (alte Methode)</t>
  </si>
  <si>
    <t>Flugzeug
(neue Methode ab ClimCalc 2022; hier ergänzt 07/2026)</t>
  </si>
  <si>
    <t>Inlandsflug</t>
  </si>
  <si>
    <t>Kurz-/Mittelstrecke (bis 1.000 km)</t>
  </si>
  <si>
    <t>Kurze Langstrecke (bis 4.000 km)</t>
  </si>
  <si>
    <t>Langstrecke (&gt; 4.000 km)</t>
  </si>
  <si>
    <t>Umweltbundesamt (2025): Emissionsfaktoren der Verkehrsträger. Emissionskennzahlen Datenbasis 2017</t>
  </si>
  <si>
    <t>Stadtwerke Kapfenberg</t>
  </si>
  <si>
    <t>Auswertung nach den Scope-Ebenen des Greenhouse Gas Protocol Standards</t>
  </si>
  <si>
    <t>Bad Gleichenberger Naturwärme GmbH</t>
  </si>
  <si>
    <t>Quelle/Berechnungsgrundlage des Emissionsfaktors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</si>
</sst>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n/a&quot;"/>
    <numFmt numFmtId="165" formatCode="&quot;&quot;"/>
    <numFmt numFmtId="166" formatCode="_-* #,##0.00\ _€_-;\-* #,##0.00\ _€_-;_-* \-??\ _€_-;_-@_-"/>
    <numFmt numFmtId="167" formatCode="_-* #,##0.00_-;\-* #,##0.00_-;_-* \-??_-;_-@_-"/>
    <numFmt numFmtId="168" formatCode="_-&quot;€ &quot;* #,##0.00_-;&quot;-€ &quot;* #,##0.00_-;_-&quot;€ &quot;* \-??_-;_-@_-"/>
    <numFmt numFmtId="169" formatCode="0\ %"/>
    <numFmt numFmtId="170" formatCode="_-* #,##0\ _€_-;\-* #,##0\ _€_-;_-* \-??\ _€_-;_-@_-"/>
    <numFmt numFmtId="171" formatCode="#,##0;\-#,##0;;@"/>
  </numFmts>
  <fonts count="31" x14ac:knownFonts="1">
    <font>
      <sz val="11"/>
      <color rgb="FF000000"/>
      <name val="Calibri"/>
      <family val="2"/>
      <charset val="1"/>
    </font>
    <font>
      <sz val="10"/>
      <name val="Arial"/>
      <family val="2"/>
    </font>
    <font>
      <u/>
      <sz val="10"/>
      <color rgb="FF0000FF"/>
      <name val="Arial"/>
      <family val="2"/>
      <charset val="1"/>
    </font>
    <font>
      <u/>
      <sz val="11"/>
      <color rgb="FF0000FF"/>
      <name val="Calibri"/>
      <family val="2"/>
      <charset val="1"/>
    </font>
    <font>
      <sz val="10"/>
      <name val="Arial"/>
      <family val="2"/>
      <charset val="1"/>
    </font>
    <font>
      <sz val="10"/>
      <name val="MS Sans Serif"/>
      <family val="2"/>
      <charset val="1"/>
    </font>
    <font>
      <sz val="11"/>
      <color rgb="FF000000"/>
      <name val="Arial"/>
      <family val="2"/>
      <charset val="1"/>
    </font>
    <font>
      <sz val="11"/>
      <name val="Arial"/>
      <family val="2"/>
      <charset val="1"/>
    </font>
    <font>
      <sz val="20"/>
      <color rgb="FFFFFFFF"/>
      <name val="Calibri"/>
      <family val="2"/>
      <charset val="1"/>
    </font>
    <font>
      <b/>
      <sz val="16"/>
      <name val="Calibri"/>
      <family val="2"/>
      <charset val="1"/>
    </font>
    <font>
      <sz val="11"/>
      <name val="Calibri"/>
      <family val="2"/>
      <charset val="1"/>
    </font>
    <font>
      <b/>
      <sz val="12"/>
      <name val="Calibri"/>
      <family val="2"/>
      <charset val="1"/>
    </font>
    <font>
      <b/>
      <sz val="11"/>
      <color rgb="FF000000"/>
      <name val="Calibri"/>
      <family val="2"/>
      <charset val="1"/>
    </font>
    <font>
      <sz val="26"/>
      <color rgb="FFFFFFFF"/>
      <name val="Calibri"/>
      <family val="2"/>
      <charset val="1"/>
    </font>
    <font>
      <sz val="11"/>
      <color rgb="FFFFFFFF"/>
      <name val="Calibri"/>
      <family val="2"/>
      <charset val="1"/>
    </font>
    <font>
      <b/>
      <sz val="11"/>
      <name val="Calibri"/>
      <family val="2"/>
      <charset val="1"/>
    </font>
    <font>
      <i/>
      <sz val="11"/>
      <color rgb="FF000000"/>
      <name val="Calibri"/>
      <family val="2"/>
      <charset val="1"/>
    </font>
    <font>
      <b/>
      <sz val="16"/>
      <color rgb="FF000000"/>
      <name val="Calibri"/>
      <family val="2"/>
      <charset val="1"/>
    </font>
    <font>
      <sz val="9"/>
      <color rgb="FF000000"/>
      <name val="Segoe UI"/>
      <family val="2"/>
      <charset val="1"/>
    </font>
    <font>
      <b/>
      <sz val="9"/>
      <color rgb="FF000000"/>
      <name val="Segoe UI"/>
      <family val="2"/>
      <charset val="1"/>
    </font>
    <font>
      <sz val="16"/>
      <name val="Calibri"/>
      <family val="2"/>
      <charset val="1"/>
    </font>
    <font>
      <sz val="16"/>
      <color rgb="FF000000"/>
      <name val="Calibri"/>
      <family val="2"/>
      <charset val="1"/>
    </font>
    <font>
      <vertAlign val="subscript"/>
      <sz val="20"/>
      <color rgb="FFFFFFFF"/>
      <name val="Calibri"/>
      <family val="2"/>
      <charset val="1"/>
    </font>
    <font>
      <b/>
      <sz val="14"/>
      <color rgb="FF000000"/>
      <name val="Calibri"/>
      <family val="2"/>
      <charset val="1"/>
    </font>
    <font>
      <b/>
      <vertAlign val="subscript"/>
      <sz val="14"/>
      <color rgb="FF000000"/>
      <name val="Calibri"/>
      <family val="2"/>
      <charset val="1"/>
    </font>
    <font>
      <sz val="26"/>
      <color rgb="FF000000"/>
      <name val="Calibri"/>
      <family val="2"/>
      <charset val="1"/>
    </font>
    <font>
      <sz val="13"/>
      <color rgb="FF000000"/>
      <name val="Calibri"/>
      <family val="2"/>
      <charset val="1"/>
    </font>
    <font>
      <vertAlign val="subscript"/>
      <sz val="11"/>
      <color rgb="FF000000"/>
      <name val="Calibri"/>
      <family val="2"/>
      <charset val="1"/>
    </font>
    <font>
      <sz val="9"/>
      <color rgb="FF000000"/>
      <name val="Calibri"/>
      <family val="2"/>
      <charset val="1"/>
    </font>
    <font>
      <sz val="11"/>
      <color rgb="FF000000"/>
      <name val="Calibri"/>
      <family val="2"/>
      <charset val="1"/>
    </font>
    <font>
      <sz val="9"/>
      <color indexed="81"/>
      <name val="Segoe UI"/>
      <family val="2"/>
    </font>
  </fonts>
  <fills count="10">
    <fill>
      <patternFill patternType="none"/>
    </fill>
    <fill>
      <patternFill patternType="gray125"/>
    </fill>
    <fill>
      <patternFill patternType="solid">
        <fgColor rgb="FFD7E4BD"/>
        <bgColor rgb="FFC3D69B"/>
      </patternFill>
    </fill>
    <fill>
      <patternFill patternType="solid">
        <fgColor rgb="FF808080"/>
        <bgColor rgb="FF969696"/>
      </patternFill>
    </fill>
    <fill>
      <patternFill patternType="solid">
        <fgColor rgb="FFF2F2F2"/>
        <bgColor rgb="FFFFFFFF"/>
      </patternFill>
    </fill>
    <fill>
      <patternFill patternType="solid">
        <fgColor rgb="FFFFFFFF"/>
        <bgColor rgb="FFF2F2F2"/>
      </patternFill>
    </fill>
    <fill>
      <patternFill patternType="solid">
        <fgColor rgb="FFBFBFBF"/>
        <bgColor rgb="FFB9CDE5"/>
      </patternFill>
    </fill>
    <fill>
      <patternFill patternType="solid">
        <fgColor rgb="FFFCD5B5"/>
        <bgColor rgb="FFD7E4BD"/>
      </patternFill>
    </fill>
    <fill>
      <patternFill patternType="solid">
        <fgColor rgb="FFC3D69B"/>
        <bgColor rgb="FFD7E4BD"/>
      </patternFill>
    </fill>
    <fill>
      <patternFill patternType="solid">
        <fgColor rgb="FFB9CDE5"/>
        <bgColor rgb="FFBFBFBF"/>
      </patternFill>
    </fill>
  </fills>
  <borders count="26">
    <border>
      <left/>
      <right/>
      <top/>
      <bottom/>
      <diagonal/>
    </border>
    <border>
      <left style="thin">
        <color rgb="FFFFFFFF"/>
      </left>
      <right style="thin">
        <color rgb="FFFFFFFF"/>
      </right>
      <top style="thin">
        <color rgb="FFFFFFFF"/>
      </top>
      <bottom style="thin">
        <color rgb="FFFFFFFF"/>
      </bottom>
      <diagonal/>
    </border>
    <border>
      <left style="thin">
        <color auto="1"/>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style="thin">
        <color rgb="FFFFFFFF"/>
      </right>
      <top/>
      <bottom/>
      <diagonal/>
    </border>
    <border>
      <left/>
      <right/>
      <top style="thin">
        <color auto="1"/>
      </top>
      <bottom style="medium">
        <color auto="1"/>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70">
    <xf numFmtId="0" fontId="0" fillId="0" borderId="0"/>
    <xf numFmtId="166" fontId="29" fillId="0" borderId="0" applyBorder="0" applyProtection="0"/>
    <xf numFmtId="164" fontId="29" fillId="0" borderId="0" applyBorder="0" applyProtection="0"/>
    <xf numFmtId="164" fontId="29" fillId="2" borderId="0" applyBorder="0" applyProtection="0"/>
    <xf numFmtId="165" fontId="29" fillId="0" borderId="0" applyBorder="0" applyProtection="0"/>
    <xf numFmtId="166" fontId="29" fillId="0" borderId="0" applyBorder="0" applyProtection="0"/>
    <xf numFmtId="166" fontId="29" fillId="0" borderId="0" applyBorder="0" applyProtection="0"/>
    <xf numFmtId="167" fontId="29" fillId="0" borderId="0" applyBorder="0" applyProtection="0"/>
    <xf numFmtId="167" fontId="29" fillId="0" borderId="0" applyBorder="0" applyProtection="0"/>
    <xf numFmtId="168" fontId="29" fillId="0" borderId="0" applyBorder="0" applyProtection="0"/>
    <xf numFmtId="0" fontId="2" fillId="0" borderId="0" applyBorder="0" applyProtection="0"/>
    <xf numFmtId="0" fontId="3"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7"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7"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166" fontId="29" fillId="0" borderId="0" applyBorder="0" applyProtection="0"/>
    <xf numFmtId="0" fontId="4" fillId="0" borderId="0"/>
    <xf numFmtId="0" fontId="29" fillId="0" borderId="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169" fontId="29" fillId="0" borderId="0" applyBorder="0" applyProtection="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 fillId="0" borderId="0"/>
    <xf numFmtId="0" fontId="29" fillId="0" borderId="0"/>
    <xf numFmtId="0" fontId="29" fillId="0" borderId="0"/>
    <xf numFmtId="0" fontId="6" fillId="0" borderId="0"/>
    <xf numFmtId="0" fontId="29" fillId="0" borderId="0"/>
    <xf numFmtId="0" fontId="29" fillId="0" borderId="0"/>
    <xf numFmtId="0" fontId="5" fillId="0" borderId="0"/>
    <xf numFmtId="0" fontId="5" fillId="0" borderId="0"/>
    <xf numFmtId="0" fontId="7" fillId="0" borderId="0"/>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 fillId="0" borderId="0"/>
    <xf numFmtId="0" fontId="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4" fillId="0" borderId="0"/>
    <xf numFmtId="164" fontId="29" fillId="0" borderId="0" applyBorder="0" applyProtection="0"/>
    <xf numFmtId="164" fontId="29" fillId="0" borderId="0" applyBorder="0" applyProtection="0"/>
    <xf numFmtId="0" fontId="29" fillId="0" borderId="0"/>
  </cellStyleXfs>
  <cellXfs count="224">
    <xf numFmtId="0" fontId="0" fillId="0" borderId="0" xfId="0"/>
    <xf numFmtId="3" fontId="10" fillId="4" borderId="5" xfId="0" applyNumberFormat="1" applyFont="1" applyFill="1" applyBorder="1" applyAlignment="1">
      <alignment vertical="center" wrapText="1"/>
    </xf>
    <xf numFmtId="3" fontId="0" fillId="0" borderId="4" xfId="0" applyNumberFormat="1" applyBorder="1" applyAlignment="1" applyProtection="1">
      <alignment horizontal="left" vertical="top"/>
      <protection locked="0"/>
    </xf>
    <xf numFmtId="0" fontId="0" fillId="0" borderId="1" xfId="0" applyBorder="1"/>
    <xf numFmtId="3" fontId="10" fillId="4" borderId="3" xfId="0" applyNumberFormat="1" applyFont="1" applyFill="1" applyBorder="1" applyAlignment="1">
      <alignment horizontal="left" wrapText="1"/>
    </xf>
    <xf numFmtId="3" fontId="0" fillId="0" borderId="4" xfId="0" applyNumberFormat="1" applyBorder="1" applyAlignment="1" applyProtection="1">
      <alignment vertical="top"/>
      <protection locked="0"/>
    </xf>
    <xf numFmtId="0" fontId="0" fillId="5" borderId="0" xfId="0" applyFill="1"/>
    <xf numFmtId="0" fontId="0" fillId="0" borderId="0" xfId="0" applyAlignment="1">
      <alignment horizontal="left"/>
    </xf>
    <xf numFmtId="0" fontId="0" fillId="0" borderId="0" xfId="0" applyAlignment="1">
      <alignment horizontal="left" vertical="center"/>
    </xf>
    <xf numFmtId="0" fontId="0" fillId="0" borderId="0" xfId="0" applyAlignment="1">
      <alignment horizontal="right"/>
    </xf>
    <xf numFmtId="0" fontId="12" fillId="5" borderId="0" xfId="0" applyFont="1" applyFill="1"/>
    <xf numFmtId="0" fontId="12" fillId="5" borderId="0" xfId="0" applyFont="1" applyFill="1" applyAlignment="1">
      <alignment horizontal="left"/>
    </xf>
    <xf numFmtId="0" fontId="12" fillId="5" borderId="0" xfId="0" applyFont="1" applyFill="1" applyAlignment="1">
      <alignment horizontal="left" vertical="center"/>
    </xf>
    <xf numFmtId="0" fontId="12" fillId="5" borderId="0" xfId="0" applyFont="1" applyFill="1" applyAlignment="1">
      <alignment horizontal="right"/>
    </xf>
    <xf numFmtId="3" fontId="8" fillId="3" borderId="6" xfId="0" applyNumberFormat="1" applyFont="1" applyFill="1" applyBorder="1" applyAlignment="1">
      <alignment horizontal="left" vertical="center"/>
    </xf>
    <xf numFmtId="3" fontId="14" fillId="3" borderId="3" xfId="0" applyNumberFormat="1" applyFont="1" applyFill="1" applyBorder="1" applyAlignment="1">
      <alignment horizontal="left" vertical="center"/>
    </xf>
    <xf numFmtId="3" fontId="14" fillId="3" borderId="3" xfId="0" applyNumberFormat="1" applyFont="1" applyFill="1" applyBorder="1" applyAlignment="1">
      <alignment vertical="center"/>
    </xf>
    <xf numFmtId="0" fontId="14" fillId="3" borderId="3" xfId="0" applyFont="1" applyFill="1" applyBorder="1" applyAlignment="1">
      <alignment horizontal="center" vertical="center"/>
    </xf>
    <xf numFmtId="0" fontId="14" fillId="3" borderId="3" xfId="0" applyFont="1" applyFill="1" applyBorder="1" applyAlignment="1">
      <alignment horizontal="center" vertical="center" wrapText="1"/>
    </xf>
    <xf numFmtId="3" fontId="10" fillId="4" borderId="3" xfId="0" applyNumberFormat="1" applyFont="1" applyFill="1" applyBorder="1" applyAlignment="1">
      <alignment horizontal="left"/>
    </xf>
    <xf numFmtId="3" fontId="0" fillId="2" borderId="4" xfId="0" applyNumberFormat="1" applyFill="1" applyBorder="1" applyAlignment="1" applyProtection="1">
      <alignment horizontal="right"/>
      <protection locked="0"/>
    </xf>
    <xf numFmtId="3" fontId="10" fillId="4" borderId="3" xfId="669" applyNumberFormat="1" applyFont="1" applyFill="1" applyBorder="1" applyAlignment="1">
      <alignment horizontal="left"/>
    </xf>
    <xf numFmtId="0" fontId="16" fillId="4" borderId="0" xfId="0" applyFont="1" applyFill="1" applyAlignment="1">
      <alignment horizontal="left" indent="15"/>
    </xf>
    <xf numFmtId="3" fontId="29" fillId="6" borderId="3" xfId="669" applyNumberFormat="1" applyFill="1" applyBorder="1" applyAlignment="1">
      <alignment horizontal="left" vertical="center" wrapText="1"/>
    </xf>
    <xf numFmtId="3" fontId="0" fillId="6" borderId="3" xfId="0" applyNumberFormat="1" applyFill="1" applyBorder="1" applyAlignment="1">
      <alignment horizontal="left" vertical="center" wrapText="1"/>
    </xf>
    <xf numFmtId="3" fontId="0" fillId="6" borderId="3" xfId="0" applyNumberFormat="1" applyFill="1" applyBorder="1" applyAlignment="1">
      <alignment vertical="center"/>
    </xf>
    <xf numFmtId="3" fontId="0" fillId="6" borderId="3" xfId="0" applyNumberFormat="1" applyFill="1" applyBorder="1" applyAlignment="1">
      <alignment horizontal="left"/>
    </xf>
    <xf numFmtId="3" fontId="0" fillId="6" borderId="3" xfId="0" applyNumberFormat="1" applyFill="1" applyBorder="1"/>
    <xf numFmtId="3" fontId="0" fillId="6" borderId="3" xfId="0" applyNumberFormat="1" applyFill="1" applyBorder="1" applyAlignment="1">
      <alignment vertical="center" wrapText="1"/>
    </xf>
    <xf numFmtId="3" fontId="0" fillId="6" borderId="7" xfId="0" applyNumberFormat="1" applyFill="1" applyBorder="1" applyAlignment="1">
      <alignment horizontal="left" vertical="center" wrapText="1"/>
    </xf>
    <xf numFmtId="3" fontId="29" fillId="6" borderId="5" xfId="669" applyNumberFormat="1" applyFill="1" applyBorder="1" applyAlignment="1">
      <alignment vertical="center" wrapText="1"/>
    </xf>
    <xf numFmtId="3" fontId="29" fillId="6" borderId="7" xfId="669" applyNumberFormat="1" applyFill="1" applyBorder="1" applyAlignment="1">
      <alignment vertical="center" wrapText="1"/>
    </xf>
    <xf numFmtId="3" fontId="0" fillId="4" borderId="3" xfId="0" applyNumberFormat="1" applyFill="1" applyBorder="1" applyAlignment="1">
      <alignment horizontal="left" vertical="center" wrapText="1"/>
    </xf>
    <xf numFmtId="3" fontId="0" fillId="4" borderId="3" xfId="0" applyNumberFormat="1" applyFill="1" applyBorder="1"/>
    <xf numFmtId="3" fontId="0" fillId="4" borderId="3" xfId="0" applyNumberFormat="1" applyFill="1" applyBorder="1" applyAlignment="1">
      <alignment horizontal="left"/>
    </xf>
    <xf numFmtId="3" fontId="0" fillId="4" borderId="3" xfId="0" applyNumberFormat="1" applyFill="1" applyBorder="1" applyAlignment="1">
      <alignment vertical="center" wrapText="1"/>
    </xf>
    <xf numFmtId="3" fontId="0" fillId="4" borderId="5" xfId="0" applyNumberFormat="1" applyFill="1" applyBorder="1" applyAlignment="1">
      <alignment horizontal="left" vertical="center" wrapText="1"/>
    </xf>
    <xf numFmtId="3" fontId="0" fillId="4" borderId="3" xfId="0" applyNumberFormat="1" applyFill="1" applyBorder="1" applyAlignment="1">
      <alignment horizontal="left" vertical="center"/>
    </xf>
    <xf numFmtId="0" fontId="0" fillId="5" borderId="0" xfId="0" applyFill="1" applyAlignment="1">
      <alignment horizontal="left"/>
    </xf>
    <xf numFmtId="0" fontId="0" fillId="5" borderId="0" xfId="0" applyFill="1" applyAlignment="1">
      <alignment horizontal="left" vertical="center"/>
    </xf>
    <xf numFmtId="0" fontId="0" fillId="5" borderId="0" xfId="0" applyFill="1" applyAlignment="1">
      <alignment horizontal="right"/>
    </xf>
    <xf numFmtId="3" fontId="0" fillId="0" borderId="4" xfId="0" applyNumberFormat="1" applyBorder="1" applyAlignment="1" applyProtection="1">
      <alignment horizontal="right"/>
      <protection locked="0"/>
    </xf>
    <xf numFmtId="3" fontId="29" fillId="6" borderId="3" xfId="669" applyNumberFormat="1" applyFill="1" applyBorder="1" applyAlignment="1">
      <alignment vertical="center" wrapText="1"/>
    </xf>
    <xf numFmtId="3" fontId="29" fillId="6" borderId="3" xfId="669" applyNumberFormat="1" applyFill="1" applyBorder="1" applyAlignment="1">
      <alignment horizontal="left"/>
    </xf>
    <xf numFmtId="3" fontId="0" fillId="0" borderId="4" xfId="0" applyNumberFormat="1" applyBorder="1" applyProtection="1">
      <protection locked="0"/>
    </xf>
    <xf numFmtId="0" fontId="0" fillId="0" borderId="0" xfId="0" applyAlignment="1">
      <alignment horizontal="center"/>
    </xf>
    <xf numFmtId="3" fontId="0" fillId="0" borderId="0" xfId="0" applyNumberFormat="1" applyAlignment="1">
      <alignment horizontal="center"/>
    </xf>
    <xf numFmtId="0" fontId="0" fillId="5" borderId="0" xfId="0" applyFill="1" applyAlignment="1">
      <alignment horizontal="center"/>
    </xf>
    <xf numFmtId="3" fontId="0" fillId="5" borderId="0" xfId="0" applyNumberFormat="1" applyFill="1" applyAlignment="1">
      <alignment horizontal="center"/>
    </xf>
    <xf numFmtId="3" fontId="8" fillId="3" borderId="3" xfId="0" applyNumberFormat="1" applyFont="1" applyFill="1" applyBorder="1" applyAlignment="1">
      <alignment horizontal="left" vertical="center"/>
    </xf>
    <xf numFmtId="3" fontId="14" fillId="3" borderId="4" xfId="0" applyNumberFormat="1" applyFont="1" applyFill="1" applyBorder="1" applyAlignment="1">
      <alignment horizontal="center" vertical="center"/>
    </xf>
    <xf numFmtId="3" fontId="14" fillId="3" borderId="6" xfId="0" applyNumberFormat="1" applyFont="1" applyFill="1" applyBorder="1" applyAlignment="1">
      <alignment horizontal="center" vertical="center"/>
    </xf>
    <xf numFmtId="3" fontId="14" fillId="3" borderId="3" xfId="0" applyNumberFormat="1" applyFont="1" applyFill="1" applyBorder="1" applyAlignment="1">
      <alignment horizontal="center" vertical="center"/>
    </xf>
    <xf numFmtId="3" fontId="14" fillId="3" borderId="8" xfId="0" applyNumberFormat="1" applyFont="1" applyFill="1" applyBorder="1" applyAlignment="1">
      <alignment horizontal="center" vertical="center"/>
    </xf>
    <xf numFmtId="3" fontId="14" fillId="3" borderId="6" xfId="0" applyNumberFormat="1" applyFont="1" applyFill="1" applyBorder="1" applyAlignment="1">
      <alignment horizontal="center" vertical="center" wrapText="1"/>
    </xf>
    <xf numFmtId="3" fontId="14" fillId="3" borderId="8" xfId="0" applyNumberFormat="1" applyFont="1" applyFill="1" applyBorder="1" applyAlignment="1">
      <alignment horizontal="center" vertical="center" wrapText="1"/>
    </xf>
    <xf numFmtId="3" fontId="10" fillId="2" borderId="4" xfId="0" applyNumberFormat="1" applyFont="1" applyFill="1" applyBorder="1" applyAlignment="1">
      <alignment horizontal="right"/>
    </xf>
    <xf numFmtId="3" fontId="10" fillId="2" borderId="3" xfId="0" applyNumberFormat="1" applyFont="1" applyFill="1" applyBorder="1" applyAlignment="1">
      <alignment horizontal="left" indent="1"/>
    </xf>
    <xf numFmtId="3" fontId="10" fillId="0" borderId="3" xfId="0" applyNumberFormat="1" applyFont="1" applyBorder="1" applyAlignment="1">
      <alignment horizontal="right"/>
    </xf>
    <xf numFmtId="3" fontId="10" fillId="4" borderId="0" xfId="0" applyNumberFormat="1" applyFont="1" applyFill="1" applyAlignment="1">
      <alignment vertical="center"/>
    </xf>
    <xf numFmtId="164" fontId="29" fillId="0" borderId="0" xfId="2" applyBorder="1" applyProtection="1"/>
    <xf numFmtId="0" fontId="0" fillId="2" borderId="0" xfId="0" applyFill="1" applyAlignment="1">
      <alignment horizontal="left" indent="1"/>
    </xf>
    <xf numFmtId="3" fontId="10" fillId="0" borderId="3" xfId="0" applyNumberFormat="1" applyFont="1" applyBorder="1" applyAlignment="1">
      <alignment horizontal="right" wrapText="1"/>
    </xf>
    <xf numFmtId="3" fontId="14" fillId="3" borderId="3" xfId="0" applyNumberFormat="1" applyFont="1" applyFill="1" applyBorder="1" applyAlignment="1">
      <alignment horizontal="right" vertical="center"/>
    </xf>
    <xf numFmtId="0" fontId="0" fillId="0" borderId="0" xfId="0" applyAlignment="1">
      <alignment vertical="center"/>
    </xf>
    <xf numFmtId="0" fontId="0" fillId="5" borderId="0" xfId="0" applyFill="1" applyAlignment="1">
      <alignment vertical="center"/>
    </xf>
    <xf numFmtId="0" fontId="0" fillId="5" borderId="9" xfId="0" applyFill="1" applyBorder="1"/>
    <xf numFmtId="3" fontId="8" fillId="3" borderId="0" xfId="0" applyNumberFormat="1" applyFont="1" applyFill="1" applyAlignment="1">
      <alignment vertical="center"/>
    </xf>
    <xf numFmtId="3" fontId="14" fillId="3" borderId="0" xfId="0" applyNumberFormat="1" applyFont="1" applyFill="1" applyAlignment="1">
      <alignment vertical="center"/>
    </xf>
    <xf numFmtId="3" fontId="9" fillId="5" borderId="0" xfId="0" applyNumberFormat="1" applyFont="1" applyFill="1" applyAlignment="1">
      <alignment vertical="center"/>
    </xf>
    <xf numFmtId="0" fontId="14" fillId="3" borderId="0" xfId="0" applyFont="1" applyFill="1" applyAlignment="1">
      <alignment horizontal="center" vertical="center"/>
    </xf>
    <xf numFmtId="3" fontId="0" fillId="0" borderId="7" xfId="0" applyNumberFormat="1" applyBorder="1" applyAlignment="1">
      <alignment vertical="center" wrapText="1"/>
    </xf>
    <xf numFmtId="170" fontId="29" fillId="0" borderId="7" xfId="1" applyNumberFormat="1" applyBorder="1" applyProtection="1"/>
    <xf numFmtId="3" fontId="10" fillId="0" borderId="3" xfId="0" applyNumberFormat="1" applyFont="1" applyBorder="1" applyAlignment="1">
      <alignment vertical="center" wrapText="1"/>
    </xf>
    <xf numFmtId="170" fontId="29" fillId="0" borderId="3" xfId="1" applyNumberFormat="1" applyBorder="1" applyProtection="1"/>
    <xf numFmtId="3" fontId="0" fillId="0" borderId="3" xfId="0" applyNumberFormat="1" applyBorder="1" applyAlignment="1">
      <alignment vertical="center" wrapText="1"/>
    </xf>
    <xf numFmtId="3" fontId="9" fillId="5" borderId="0" xfId="0" applyNumberFormat="1" applyFont="1" applyFill="1" applyAlignment="1">
      <alignment vertical="top"/>
    </xf>
    <xf numFmtId="3" fontId="9" fillId="7" borderId="10" xfId="0" applyNumberFormat="1" applyFont="1" applyFill="1" applyBorder="1" applyAlignment="1">
      <alignment horizontal="left" vertical="top"/>
    </xf>
    <xf numFmtId="3" fontId="12" fillId="7" borderId="10" xfId="0" applyNumberFormat="1" applyFont="1" applyFill="1" applyBorder="1" applyAlignment="1">
      <alignment vertical="top" wrapText="1"/>
    </xf>
    <xf numFmtId="170" fontId="12" fillId="7" borderId="10" xfId="1" applyNumberFormat="1" applyFont="1" applyFill="1" applyBorder="1" applyAlignment="1" applyProtection="1">
      <alignment vertical="top"/>
    </xf>
    <xf numFmtId="0" fontId="12" fillId="5" borderId="0" xfId="0" applyFont="1" applyFill="1" applyAlignment="1">
      <alignment vertical="top"/>
    </xf>
    <xf numFmtId="0" fontId="12" fillId="0" borderId="0" xfId="0" applyFont="1" applyAlignment="1">
      <alignment vertical="top"/>
    </xf>
    <xf numFmtId="3" fontId="23" fillId="8" borderId="0" xfId="0" applyNumberFormat="1" applyFont="1" applyFill="1" applyAlignment="1">
      <alignment vertical="top"/>
    </xf>
    <xf numFmtId="170" fontId="23" fillId="8" borderId="0" xfId="1" applyNumberFormat="1" applyFont="1" applyFill="1" applyBorder="1" applyAlignment="1" applyProtection="1">
      <alignment vertical="top"/>
    </xf>
    <xf numFmtId="3" fontId="9" fillId="5" borderId="0" xfId="0" applyNumberFormat="1" applyFont="1" applyFill="1" applyAlignment="1">
      <alignment horizontal="left" vertical="center"/>
    </xf>
    <xf numFmtId="3" fontId="0" fillId="5" borderId="7" xfId="0" applyNumberFormat="1" applyFill="1" applyBorder="1" applyAlignment="1">
      <alignment vertical="center"/>
    </xf>
    <xf numFmtId="170" fontId="29" fillId="5" borderId="7" xfId="1" applyNumberFormat="1" applyFill="1" applyBorder="1" applyProtection="1"/>
    <xf numFmtId="3" fontId="0" fillId="5" borderId="0" xfId="0" applyNumberFormat="1" applyFill="1" applyAlignment="1">
      <alignment vertical="center"/>
    </xf>
    <xf numFmtId="3" fontId="0" fillId="0" borderId="0" xfId="0" applyNumberFormat="1" applyAlignment="1">
      <alignment vertical="center"/>
    </xf>
    <xf numFmtId="3" fontId="17" fillId="0" borderId="0" xfId="0" applyNumberFormat="1" applyFont="1" applyAlignment="1">
      <alignment vertical="center"/>
    </xf>
    <xf numFmtId="3" fontId="10" fillId="0" borderId="0" xfId="0" applyNumberFormat="1" applyFont="1" applyAlignment="1">
      <alignment vertical="center"/>
    </xf>
    <xf numFmtId="0" fontId="14" fillId="0" borderId="0" xfId="0" applyFont="1" applyAlignment="1">
      <alignment vertical="center"/>
    </xf>
    <xf numFmtId="3" fontId="8" fillId="3" borderId="0" xfId="0" applyNumberFormat="1" applyFont="1" applyFill="1" applyAlignment="1">
      <alignment horizontal="right" vertical="center"/>
    </xf>
    <xf numFmtId="3" fontId="17" fillId="3" borderId="0" xfId="0" applyNumberFormat="1" applyFont="1" applyFill="1" applyAlignment="1">
      <alignment horizontal="left" vertical="center" wrapText="1"/>
    </xf>
    <xf numFmtId="3" fontId="9" fillId="6" borderId="0" xfId="0" applyNumberFormat="1" applyFont="1" applyFill="1" applyAlignment="1">
      <alignment horizontal="left" vertical="center" wrapText="1"/>
    </xf>
    <xf numFmtId="170" fontId="29" fillId="0" borderId="7" xfId="1" applyNumberFormat="1" applyBorder="1" applyAlignment="1" applyProtection="1">
      <alignment horizontal="center"/>
    </xf>
    <xf numFmtId="3" fontId="17" fillId="6" borderId="0" xfId="0" applyNumberFormat="1" applyFont="1" applyFill="1" applyAlignment="1">
      <alignment horizontal="left" vertical="center" wrapText="1"/>
    </xf>
    <xf numFmtId="170" fontId="29" fillId="0" borderId="3" xfId="1" applyNumberFormat="1" applyBorder="1" applyAlignment="1" applyProtection="1">
      <alignment horizontal="center"/>
    </xf>
    <xf numFmtId="170" fontId="23" fillId="8" borderId="0" xfId="1" applyNumberFormat="1" applyFont="1" applyFill="1" applyBorder="1" applyAlignment="1" applyProtection="1">
      <alignment horizontal="center" vertical="top"/>
    </xf>
    <xf numFmtId="170" fontId="29" fillId="5" borderId="0" xfId="1" applyNumberFormat="1" applyFill="1" applyBorder="1" applyAlignment="1" applyProtection="1">
      <alignment horizontal="center"/>
    </xf>
    <xf numFmtId="0" fontId="26" fillId="0" borderId="12" xfId="0" applyFont="1" applyBorder="1"/>
    <xf numFmtId="0" fontId="26" fillId="0" borderId="13" xfId="0" applyFont="1" applyBorder="1"/>
    <xf numFmtId="0" fontId="26" fillId="0" borderId="1" xfId="0" applyFont="1" applyBorder="1"/>
    <xf numFmtId="0" fontId="0" fillId="0" borderId="14" xfId="0" applyBorder="1"/>
    <xf numFmtId="0" fontId="0" fillId="0" borderId="11" xfId="0" applyBorder="1"/>
    <xf numFmtId="0" fontId="12" fillId="0" borderId="15" xfId="0" applyFont="1" applyBorder="1"/>
    <xf numFmtId="0" fontId="0" fillId="0" borderId="16" xfId="0" applyBorder="1"/>
    <xf numFmtId="0" fontId="0" fillId="0" borderId="17" xfId="0" applyBorder="1"/>
    <xf numFmtId="0" fontId="0" fillId="5" borderId="16" xfId="0" applyFill="1" applyBorder="1"/>
    <xf numFmtId="0" fontId="0" fillId="5" borderId="17" xfId="0" applyFill="1" applyBorder="1"/>
    <xf numFmtId="0" fontId="14" fillId="3" borderId="7" xfId="0" applyFont="1" applyFill="1" applyBorder="1" applyAlignment="1">
      <alignment horizontal="left"/>
    </xf>
    <xf numFmtId="0" fontId="14" fillId="3" borderId="7" xfId="0" applyFont="1" applyFill="1" applyBorder="1" applyAlignment="1">
      <alignment horizontal="right"/>
    </xf>
    <xf numFmtId="0" fontId="10" fillId="5" borderId="0" xfId="0" applyFont="1" applyFill="1" applyAlignment="1">
      <alignment horizontal="left"/>
    </xf>
    <xf numFmtId="3" fontId="0" fillId="5" borderId="0" xfId="0" applyNumberFormat="1" applyFill="1"/>
    <xf numFmtId="0" fontId="10" fillId="5" borderId="7" xfId="0" applyFont="1" applyFill="1" applyBorder="1" applyAlignment="1">
      <alignment horizontal="left"/>
    </xf>
    <xf numFmtId="3" fontId="0" fillId="5" borderId="7" xfId="0" applyNumberFormat="1" applyFill="1" applyBorder="1"/>
    <xf numFmtId="0" fontId="15" fillId="5" borderId="3" xfId="0" applyFont="1" applyFill="1" applyBorder="1" applyAlignment="1">
      <alignment horizontal="left"/>
    </xf>
    <xf numFmtId="3" fontId="12" fillId="5" borderId="3" xfId="0" applyNumberFormat="1" applyFont="1" applyFill="1" applyBorder="1"/>
    <xf numFmtId="0" fontId="15" fillId="9" borderId="5" xfId="0" applyFont="1" applyFill="1" applyBorder="1" applyAlignment="1">
      <alignment horizontal="left"/>
    </xf>
    <xf numFmtId="3" fontId="12" fillId="9" borderId="5" xfId="0" applyNumberFormat="1" applyFont="1" applyFill="1" applyBorder="1"/>
    <xf numFmtId="3" fontId="0" fillId="0" borderId="11" xfId="0" applyNumberFormat="1" applyBorder="1"/>
    <xf numFmtId="0" fontId="28" fillId="0" borderId="1" xfId="0" applyFont="1" applyBorder="1"/>
    <xf numFmtId="0" fontId="12" fillId="0" borderId="1" xfId="0" applyFont="1" applyBorder="1" applyAlignment="1">
      <alignment horizontal="left"/>
    </xf>
    <xf numFmtId="0" fontId="0" fillId="0" borderId="13" xfId="0" applyBorder="1"/>
    <xf numFmtId="0" fontId="0" fillId="0" borderId="1" xfId="0" applyBorder="1" applyAlignment="1">
      <alignment horizontal="center"/>
    </xf>
    <xf numFmtId="0" fontId="0" fillId="0" borderId="1" xfId="0" applyBorder="1" applyAlignment="1">
      <alignment horizontal="left"/>
    </xf>
    <xf numFmtId="0" fontId="0" fillId="5" borderId="12" xfId="0" applyFill="1" applyBorder="1" applyAlignment="1">
      <alignment horizontal="left"/>
    </xf>
    <xf numFmtId="0" fontId="0" fillId="5" borderId="13" xfId="0" applyFill="1" applyBorder="1" applyAlignment="1">
      <alignment horizontal="left"/>
    </xf>
    <xf numFmtId="0" fontId="12" fillId="0" borderId="11" xfId="0" applyFont="1" applyBorder="1" applyAlignment="1">
      <alignment horizontal="left"/>
    </xf>
    <xf numFmtId="0" fontId="14" fillId="5" borderId="0" xfId="0" applyFont="1" applyFill="1" applyAlignment="1">
      <alignment vertical="center"/>
    </xf>
    <xf numFmtId="3" fontId="8" fillId="3" borderId="3" xfId="0" applyNumberFormat="1" applyFont="1" applyFill="1" applyBorder="1" applyAlignment="1">
      <alignment vertical="center"/>
    </xf>
    <xf numFmtId="0" fontId="14" fillId="5" borderId="0" xfId="0" applyFont="1" applyFill="1"/>
    <xf numFmtId="170" fontId="29" fillId="0" borderId="3" xfId="1" applyNumberFormat="1" applyBorder="1" applyAlignment="1" applyProtection="1">
      <alignment horizontal="right"/>
    </xf>
    <xf numFmtId="3" fontId="14" fillId="5" borderId="0" xfId="0" applyNumberFormat="1" applyFont="1" applyFill="1" applyAlignment="1">
      <alignment vertical="center" wrapText="1"/>
    </xf>
    <xf numFmtId="3" fontId="14" fillId="5" borderId="0" xfId="0" applyNumberFormat="1" applyFont="1" applyFill="1" applyAlignment="1">
      <alignment horizontal="left" vertical="center"/>
    </xf>
    <xf numFmtId="3" fontId="29" fillId="4" borderId="3" xfId="669" applyNumberFormat="1" applyFill="1" applyBorder="1" applyAlignment="1">
      <alignment vertical="center" wrapText="1"/>
    </xf>
    <xf numFmtId="3" fontId="10" fillId="6" borderId="3" xfId="0" applyNumberFormat="1" applyFont="1" applyFill="1" applyBorder="1" applyAlignment="1">
      <alignment horizontal="left"/>
    </xf>
    <xf numFmtId="0" fontId="15" fillId="5" borderId="0" xfId="0" applyFont="1" applyFill="1" applyAlignment="1">
      <alignment vertical="center"/>
    </xf>
    <xf numFmtId="3" fontId="0" fillId="5" borderId="0" xfId="0" applyNumberFormat="1" applyFill="1" applyAlignment="1">
      <alignment horizontal="left" vertical="center"/>
    </xf>
    <xf numFmtId="170" fontId="15" fillId="5" borderId="0" xfId="1" applyNumberFormat="1" applyFont="1" applyFill="1" applyBorder="1" applyAlignment="1" applyProtection="1">
      <alignment horizontal="right" vertical="center"/>
    </xf>
    <xf numFmtId="0" fontId="15" fillId="5" borderId="7" xfId="0" applyFont="1" applyFill="1" applyBorder="1" applyAlignment="1">
      <alignment vertical="center"/>
    </xf>
    <xf numFmtId="170" fontId="15" fillId="5" borderId="7" xfId="1" applyNumberFormat="1" applyFont="1" applyFill="1" applyBorder="1" applyAlignment="1" applyProtection="1">
      <alignment horizontal="right" vertical="center"/>
    </xf>
    <xf numFmtId="0" fontId="15" fillId="5" borderId="0" xfId="0" applyFont="1" applyFill="1"/>
    <xf numFmtId="0" fontId="15" fillId="0" borderId="0" xfId="0" applyFont="1"/>
    <xf numFmtId="0" fontId="14" fillId="5" borderId="0" xfId="0" applyFont="1" applyFill="1" applyAlignment="1">
      <alignment horizontal="right" vertical="center"/>
    </xf>
    <xf numFmtId="0" fontId="0" fillId="5" borderId="0" xfId="0" applyFill="1" applyAlignment="1">
      <alignment horizontal="center" vertical="center"/>
    </xf>
    <xf numFmtId="0" fontId="14" fillId="3" borderId="0" xfId="0" applyFont="1" applyFill="1" applyAlignment="1">
      <alignment horizontal="center" vertical="center" wrapText="1"/>
    </xf>
    <xf numFmtId="170" fontId="29" fillId="0" borderId="18" xfId="1" applyNumberFormat="1" applyBorder="1" applyAlignment="1" applyProtection="1">
      <alignment horizontal="right"/>
    </xf>
    <xf numFmtId="170" fontId="29" fillId="0" borderId="5" xfId="1" applyNumberFormat="1" applyBorder="1" applyAlignment="1" applyProtection="1">
      <alignment horizontal="right"/>
    </xf>
    <xf numFmtId="170" fontId="29" fillId="0" borderId="19" xfId="1" applyNumberFormat="1" applyBorder="1" applyAlignment="1" applyProtection="1">
      <alignment horizontal="right"/>
    </xf>
    <xf numFmtId="170" fontId="29" fillId="0" borderId="2" xfId="1" applyNumberFormat="1" applyBorder="1" applyAlignment="1" applyProtection="1">
      <alignment horizontal="right"/>
    </xf>
    <xf numFmtId="170" fontId="29" fillId="0" borderId="0" xfId="1" applyNumberFormat="1" applyBorder="1" applyAlignment="1" applyProtection="1">
      <alignment horizontal="right"/>
    </xf>
    <xf numFmtId="170" fontId="29" fillId="0" borderId="20" xfId="1" applyNumberFormat="1" applyBorder="1" applyAlignment="1" applyProtection="1">
      <alignment horizontal="right"/>
    </xf>
    <xf numFmtId="170" fontId="29" fillId="0" borderId="21" xfId="1" applyNumberFormat="1" applyBorder="1" applyAlignment="1" applyProtection="1">
      <alignment horizontal="right"/>
    </xf>
    <xf numFmtId="170" fontId="29" fillId="0" borderId="7" xfId="1" applyNumberFormat="1" applyBorder="1" applyAlignment="1" applyProtection="1">
      <alignment horizontal="right"/>
    </xf>
    <xf numFmtId="170" fontId="29" fillId="0" borderId="22" xfId="1" applyNumberFormat="1" applyBorder="1" applyAlignment="1" applyProtection="1">
      <alignment horizontal="right"/>
    </xf>
    <xf numFmtId="0" fontId="10" fillId="5" borderId="0" xfId="0" applyFont="1" applyFill="1" applyAlignment="1">
      <alignment vertical="center"/>
    </xf>
    <xf numFmtId="170" fontId="15" fillId="5" borderId="2" xfId="1" applyNumberFormat="1" applyFont="1" applyFill="1" applyBorder="1" applyAlignment="1" applyProtection="1">
      <alignment horizontal="right" vertical="center"/>
    </xf>
    <xf numFmtId="170" fontId="15" fillId="5" borderId="20" xfId="1" applyNumberFormat="1" applyFont="1" applyFill="1" applyBorder="1" applyAlignment="1" applyProtection="1">
      <alignment horizontal="right" vertical="center"/>
    </xf>
    <xf numFmtId="0" fontId="10" fillId="5" borderId="0" xfId="0" applyFont="1" applyFill="1"/>
    <xf numFmtId="0" fontId="10" fillId="0" borderId="0" xfId="0" applyFont="1"/>
    <xf numFmtId="170" fontId="15" fillId="5" borderId="21" xfId="1" applyNumberFormat="1" applyFont="1" applyFill="1" applyBorder="1" applyAlignment="1" applyProtection="1">
      <alignment horizontal="right" vertical="center"/>
    </xf>
    <xf numFmtId="170" fontId="15" fillId="5" borderId="22" xfId="1" applyNumberFormat="1" applyFont="1" applyFill="1" applyBorder="1" applyAlignment="1" applyProtection="1">
      <alignment horizontal="right" vertical="center"/>
    </xf>
    <xf numFmtId="3" fontId="10" fillId="0" borderId="3" xfId="0" applyNumberFormat="1" applyFont="1" applyBorder="1" applyAlignment="1">
      <alignment horizontal="left" wrapText="1"/>
    </xf>
    <xf numFmtId="171" fontId="10" fillId="2" borderId="3" xfId="0" applyNumberFormat="1" applyFont="1" applyFill="1" applyBorder="1" applyAlignment="1">
      <alignment horizontal="right"/>
    </xf>
    <xf numFmtId="171" fontId="0" fillId="2" borderId="3" xfId="0" applyNumberFormat="1" applyFill="1" applyBorder="1" applyAlignment="1">
      <alignment horizontal="right"/>
    </xf>
    <xf numFmtId="171" fontId="10" fillId="2" borderId="6" xfId="0" applyNumberFormat="1" applyFont="1" applyFill="1" applyBorder="1" applyAlignment="1">
      <alignment horizontal="right"/>
    </xf>
    <xf numFmtId="171" fontId="10" fillId="2" borderId="8" xfId="0" applyNumberFormat="1" applyFont="1" applyFill="1" applyBorder="1" applyAlignment="1">
      <alignment horizontal="right"/>
    </xf>
    <xf numFmtId="171" fontId="10" fillId="2" borderId="3" xfId="669" applyNumberFormat="1" applyFont="1" applyFill="1" applyBorder="1" applyAlignment="1">
      <alignment horizontal="right"/>
    </xf>
    <xf numFmtId="171" fontId="29" fillId="2" borderId="3" xfId="669" applyNumberFormat="1" applyFill="1" applyBorder="1" applyAlignment="1">
      <alignment horizontal="right"/>
    </xf>
    <xf numFmtId="3" fontId="8" fillId="3" borderId="2" xfId="0" applyNumberFormat="1" applyFont="1" applyFill="1" applyBorder="1" applyAlignment="1">
      <alignment horizontal="left" vertical="center"/>
    </xf>
    <xf numFmtId="3" fontId="9" fillId="4" borderId="3" xfId="0" applyNumberFormat="1" applyFont="1" applyFill="1" applyBorder="1" applyAlignment="1">
      <alignment horizontal="center" vertical="center" wrapText="1"/>
    </xf>
    <xf numFmtId="3" fontId="9" fillId="4" borderId="5" xfId="0" applyNumberFormat="1" applyFont="1" applyFill="1" applyBorder="1" applyAlignment="1">
      <alignment horizontal="center" vertical="center" wrapText="1"/>
    </xf>
    <xf numFmtId="0" fontId="13" fillId="3" borderId="3" xfId="0" applyFont="1" applyFill="1" applyBorder="1" applyAlignment="1">
      <alignment horizontal="center" vertical="center" wrapText="1"/>
    </xf>
    <xf numFmtId="3" fontId="9" fillId="4" borderId="3" xfId="0" applyNumberFormat="1" applyFont="1" applyFill="1" applyBorder="1" applyAlignment="1">
      <alignment horizontal="left" vertical="center" wrapText="1"/>
    </xf>
    <xf numFmtId="3" fontId="10" fillId="4" borderId="3" xfId="0" applyNumberFormat="1" applyFont="1" applyFill="1" applyBorder="1" applyAlignment="1">
      <alignment horizontal="left" vertical="center" wrapText="1"/>
    </xf>
    <xf numFmtId="3" fontId="12" fillId="4" borderId="3" xfId="0" applyNumberFormat="1" applyFont="1" applyFill="1" applyBorder="1" applyAlignment="1">
      <alignment vertical="center" wrapText="1"/>
    </xf>
    <xf numFmtId="3" fontId="0" fillId="0" borderId="4" xfId="0" applyNumberFormat="1" applyBorder="1" applyAlignment="1" applyProtection="1">
      <alignment horizontal="left" vertical="top"/>
      <protection locked="0"/>
    </xf>
    <xf numFmtId="3" fontId="15" fillId="4" borderId="3" xfId="0" applyNumberFormat="1" applyFont="1" applyFill="1" applyBorder="1" applyAlignment="1">
      <alignment vertical="center" wrapText="1"/>
    </xf>
    <xf numFmtId="3" fontId="10" fillId="4" borderId="5" xfId="0" applyNumberFormat="1" applyFont="1" applyFill="1" applyBorder="1" applyAlignment="1">
      <alignment vertical="center" wrapText="1"/>
    </xf>
    <xf numFmtId="3" fontId="10" fillId="4" borderId="3" xfId="0" applyNumberFormat="1" applyFont="1" applyFill="1" applyBorder="1" applyAlignment="1">
      <alignment vertical="center"/>
    </xf>
    <xf numFmtId="3" fontId="10" fillId="4" borderId="3" xfId="0" applyNumberFormat="1" applyFont="1" applyFill="1" applyBorder="1" applyAlignment="1">
      <alignment vertical="center" wrapText="1"/>
    </xf>
    <xf numFmtId="3" fontId="10" fillId="4" borderId="3" xfId="669" applyNumberFormat="1" applyFont="1" applyFill="1" applyBorder="1" applyAlignment="1">
      <alignment vertical="center"/>
    </xf>
    <xf numFmtId="3" fontId="10" fillId="4" borderId="3" xfId="669" applyNumberFormat="1" applyFont="1" applyFill="1" applyBorder="1" applyAlignment="1">
      <alignment horizontal="left" vertical="center" wrapText="1"/>
    </xf>
    <xf numFmtId="3" fontId="10" fillId="4" borderId="3" xfId="669" applyNumberFormat="1" applyFont="1" applyFill="1" applyBorder="1" applyAlignment="1">
      <alignment horizontal="left" vertical="center"/>
    </xf>
    <xf numFmtId="3" fontId="10" fillId="4" borderId="5" xfId="0" applyNumberFormat="1" applyFont="1" applyFill="1" applyBorder="1" applyAlignment="1">
      <alignment horizontal="left" vertical="center" wrapText="1"/>
    </xf>
    <xf numFmtId="3" fontId="10" fillId="4" borderId="3" xfId="0" applyNumberFormat="1" applyFont="1" applyFill="1" applyBorder="1" applyAlignment="1">
      <alignment horizontal="center" vertical="center"/>
    </xf>
    <xf numFmtId="3" fontId="29" fillId="6" borderId="5" xfId="669" applyNumberFormat="1" applyFill="1" applyBorder="1" applyAlignment="1">
      <alignment horizontal="left" vertical="center" wrapText="1"/>
    </xf>
    <xf numFmtId="3" fontId="29" fillId="6" borderId="0" xfId="669" applyNumberFormat="1" applyFill="1" applyAlignment="1">
      <alignment horizontal="left" vertical="center" wrapText="1"/>
    </xf>
    <xf numFmtId="3" fontId="29" fillId="6" borderId="7" xfId="669" applyNumberFormat="1" applyFill="1" applyBorder="1" applyAlignment="1">
      <alignment horizontal="left" vertical="center" wrapText="1"/>
    </xf>
    <xf numFmtId="3" fontId="0" fillId="0" borderId="23" xfId="0" applyNumberFormat="1" applyBorder="1" applyAlignment="1" applyProtection="1">
      <alignment horizontal="left" vertical="top"/>
      <protection locked="0"/>
    </xf>
    <xf numFmtId="3" fontId="0" fillId="0" borderId="24" xfId="0" applyNumberFormat="1" applyBorder="1" applyAlignment="1" applyProtection="1">
      <alignment horizontal="left" vertical="top"/>
      <protection locked="0"/>
    </xf>
    <xf numFmtId="3" fontId="0" fillId="0" borderId="25" xfId="0" applyNumberFormat="1" applyBorder="1" applyAlignment="1" applyProtection="1">
      <alignment horizontal="left" vertical="top"/>
      <protection locked="0"/>
    </xf>
    <xf numFmtId="3" fontId="17" fillId="6" borderId="3" xfId="0" applyNumberFormat="1" applyFont="1" applyFill="1" applyBorder="1" applyAlignment="1">
      <alignment horizontal="left" vertical="center" wrapText="1"/>
    </xf>
    <xf numFmtId="3" fontId="29" fillId="6" borderId="3" xfId="669" applyNumberFormat="1" applyFill="1" applyBorder="1" applyAlignment="1">
      <alignment horizontal="left" vertical="center" wrapText="1"/>
    </xf>
    <xf numFmtId="3" fontId="0" fillId="6" borderId="3" xfId="0" applyNumberFormat="1" applyFill="1" applyBorder="1" applyAlignment="1">
      <alignment horizontal="left" vertical="center" wrapText="1"/>
    </xf>
    <xf numFmtId="3" fontId="0" fillId="4" borderId="3" xfId="0" applyNumberFormat="1" applyFill="1" applyBorder="1" applyAlignment="1">
      <alignment horizontal="left" vertical="center" wrapText="1"/>
    </xf>
    <xf numFmtId="3" fontId="0" fillId="4" borderId="3" xfId="0" applyNumberFormat="1" applyFill="1" applyBorder="1" applyAlignment="1">
      <alignment vertical="center" wrapText="1"/>
    </xf>
    <xf numFmtId="3" fontId="29" fillId="6" borderId="3" xfId="669" applyNumberFormat="1" applyFill="1" applyBorder="1" applyAlignment="1">
      <alignment horizontal="left" vertical="center"/>
    </xf>
    <xf numFmtId="3" fontId="0" fillId="6" borderId="5" xfId="0" applyNumberFormat="1" applyFill="1" applyBorder="1" applyAlignment="1">
      <alignment horizontal="left" vertical="center" wrapText="1"/>
    </xf>
    <xf numFmtId="3" fontId="0" fillId="6" borderId="0" xfId="0" applyNumberFormat="1" applyFill="1" applyAlignment="1">
      <alignment horizontal="left" vertical="center" wrapText="1"/>
    </xf>
    <xf numFmtId="3" fontId="0" fillId="6" borderId="7" xfId="0" applyNumberFormat="1" applyFill="1" applyBorder="1" applyAlignment="1">
      <alignment horizontal="left" vertical="center" wrapText="1"/>
    </xf>
    <xf numFmtId="3" fontId="9" fillId="4" borderId="5" xfId="0" applyNumberFormat="1" applyFont="1" applyFill="1" applyBorder="1" applyAlignment="1">
      <alignment horizontal="left" vertical="center" wrapText="1"/>
    </xf>
    <xf numFmtId="3" fontId="12" fillId="4" borderId="3" xfId="669" applyNumberFormat="1" applyFont="1" applyFill="1" applyBorder="1" applyAlignment="1">
      <alignment vertical="center" wrapText="1"/>
    </xf>
    <xf numFmtId="3" fontId="0" fillId="0" borderId="4" xfId="0" applyNumberFormat="1" applyBorder="1" applyAlignment="1" applyProtection="1">
      <alignment horizontal="right"/>
      <protection locked="0"/>
    </xf>
    <xf numFmtId="3" fontId="15" fillId="4" borderId="3" xfId="669" applyNumberFormat="1" applyFont="1" applyFill="1" applyBorder="1" applyAlignment="1">
      <alignment vertical="center" wrapText="1"/>
    </xf>
    <xf numFmtId="3" fontId="10" fillId="4" borderId="3" xfId="669" applyNumberFormat="1" applyFont="1" applyFill="1" applyBorder="1" applyAlignment="1">
      <alignment vertical="center" wrapText="1"/>
    </xf>
    <xf numFmtId="3" fontId="10" fillId="4" borderId="3" xfId="669" applyNumberFormat="1" applyFont="1" applyFill="1" applyBorder="1" applyAlignment="1">
      <alignment horizontal="center" vertical="center"/>
    </xf>
    <xf numFmtId="3" fontId="0" fillId="6" borderId="3" xfId="0" applyNumberFormat="1" applyFill="1" applyBorder="1" applyAlignment="1">
      <alignment horizontal="left" vertical="center"/>
    </xf>
    <xf numFmtId="3" fontId="9" fillId="6" borderId="7" xfId="0" applyNumberFormat="1" applyFont="1" applyFill="1" applyBorder="1" applyAlignment="1">
      <alignment horizontal="left" vertical="center" wrapText="1"/>
    </xf>
    <xf numFmtId="3" fontId="17" fillId="6" borderId="7" xfId="0" applyNumberFormat="1" applyFont="1" applyFill="1" applyBorder="1" applyAlignment="1">
      <alignment horizontal="left" vertical="center" wrapText="1"/>
    </xf>
    <xf numFmtId="3" fontId="9" fillId="0" borderId="0" xfId="0" applyNumberFormat="1" applyFont="1" applyAlignment="1">
      <alignment horizontal="center" vertical="center"/>
    </xf>
    <xf numFmtId="0" fontId="25" fillId="5" borderId="11" xfId="0" applyFont="1" applyFill="1" applyBorder="1" applyAlignment="1">
      <alignment horizontal="left"/>
    </xf>
    <xf numFmtId="0" fontId="12" fillId="0" borderId="1" xfId="0" applyFont="1" applyBorder="1" applyAlignment="1">
      <alignment horizontal="left"/>
    </xf>
    <xf numFmtId="3" fontId="10" fillId="6" borderId="3" xfId="669" applyNumberFormat="1" applyFont="1" applyFill="1" applyBorder="1" applyAlignment="1">
      <alignment vertical="center"/>
    </xf>
    <xf numFmtId="3" fontId="10" fillId="6" borderId="3" xfId="669" applyNumberFormat="1" applyFont="1" applyFill="1" applyBorder="1" applyAlignment="1">
      <alignment horizontal="left" vertical="center" wrapText="1"/>
    </xf>
    <xf numFmtId="3" fontId="10" fillId="6" borderId="3" xfId="0" applyNumberFormat="1" applyFont="1" applyFill="1" applyBorder="1" applyAlignment="1">
      <alignment vertical="center" wrapText="1"/>
    </xf>
    <xf numFmtId="3" fontId="10" fillId="6" borderId="3" xfId="0" applyNumberFormat="1" applyFont="1" applyFill="1" applyBorder="1" applyAlignment="1">
      <alignment horizontal="left" vertical="center" wrapText="1"/>
    </xf>
    <xf numFmtId="3" fontId="10" fillId="6" borderId="3" xfId="0" applyNumberFormat="1" applyFont="1" applyFill="1" applyBorder="1" applyAlignment="1">
      <alignment vertical="center"/>
    </xf>
    <xf numFmtId="3" fontId="17" fillId="4" borderId="3" xfId="0" applyNumberFormat="1" applyFont="1" applyFill="1" applyBorder="1" applyAlignment="1">
      <alignment horizontal="left" vertical="center" wrapText="1"/>
    </xf>
    <xf numFmtId="3" fontId="9" fillId="6" borderId="5" xfId="0" applyNumberFormat="1" applyFont="1" applyFill="1" applyBorder="1" applyAlignment="1">
      <alignment horizontal="left" vertical="center" wrapText="1"/>
    </xf>
    <xf numFmtId="3" fontId="12" fillId="6" borderId="3" xfId="0" applyNumberFormat="1" applyFont="1" applyFill="1" applyBorder="1" applyAlignment="1">
      <alignment vertical="center" wrapText="1"/>
    </xf>
    <xf numFmtId="3" fontId="15" fillId="6" borderId="3" xfId="0" applyNumberFormat="1" applyFont="1" applyFill="1" applyBorder="1" applyAlignment="1">
      <alignment vertical="center" wrapText="1"/>
    </xf>
    <xf numFmtId="0" fontId="0" fillId="5" borderId="0" xfId="0" applyFill="1" applyAlignment="1">
      <alignment horizontal="center"/>
    </xf>
  </cellXfs>
  <cellStyles count="670">
    <cellStyle name="ClimCalc N/A" xfId="2" xr:uid="{00000000-0005-0000-0000-000006000000}"/>
    <cellStyle name="ClimCalc n/a 1" xfId="3" xr:uid="{00000000-0005-0000-0000-000007000000}"/>
    <cellStyle name="ClimCalc3" xfId="4" xr:uid="{00000000-0005-0000-0000-000008000000}"/>
    <cellStyle name="Dezimal 2" xfId="5" xr:uid="{00000000-0005-0000-0000-000009000000}"/>
    <cellStyle name="Dezimal 2 2" xfId="6" xr:uid="{00000000-0005-0000-0000-00000A000000}"/>
    <cellStyle name="Dezimal 2 3" xfId="7" xr:uid="{00000000-0005-0000-0000-00000B000000}"/>
    <cellStyle name="Dezimal 3" xfId="8" xr:uid="{00000000-0005-0000-0000-00000C000000}"/>
    <cellStyle name="Euro" xfId="9" xr:uid="{00000000-0005-0000-0000-00000D000000}"/>
    <cellStyle name="Hyperlink 2" xfId="10" xr:uid="{00000000-0005-0000-0000-00000E000000}"/>
    <cellStyle name="Hyperlink 2 2" xfId="11" xr:uid="{00000000-0005-0000-0000-00000F000000}"/>
    <cellStyle name="Komma" xfId="1" builtinId="3"/>
    <cellStyle name="Komma 2" xfId="12" xr:uid="{00000000-0005-0000-0000-000010000000}"/>
    <cellStyle name="Komma 2 10" xfId="13" xr:uid="{00000000-0005-0000-0000-000011000000}"/>
    <cellStyle name="Komma 2 11" xfId="14" xr:uid="{00000000-0005-0000-0000-000012000000}"/>
    <cellStyle name="Komma 2 2" xfId="15" xr:uid="{00000000-0005-0000-0000-000013000000}"/>
    <cellStyle name="Komma 2 2 2" xfId="16" xr:uid="{00000000-0005-0000-0000-000014000000}"/>
    <cellStyle name="Komma 2 2 2 2" xfId="17" xr:uid="{00000000-0005-0000-0000-000015000000}"/>
    <cellStyle name="Komma 2 2 2 2 2" xfId="18" xr:uid="{00000000-0005-0000-0000-000016000000}"/>
    <cellStyle name="Komma 2 2 2 2 2 2" xfId="19" xr:uid="{00000000-0005-0000-0000-000017000000}"/>
    <cellStyle name="Komma 2 2 2 2 2 2 2" xfId="20" xr:uid="{00000000-0005-0000-0000-000018000000}"/>
    <cellStyle name="Komma 2 2 2 2 2 3" xfId="21" xr:uid="{00000000-0005-0000-0000-000019000000}"/>
    <cellStyle name="Komma 2 2 2 2 2 4" xfId="22" xr:uid="{00000000-0005-0000-0000-00001A000000}"/>
    <cellStyle name="Komma 2 2 2 2 3" xfId="23" xr:uid="{00000000-0005-0000-0000-00001B000000}"/>
    <cellStyle name="Komma 2 2 2 2 3 2" xfId="24" xr:uid="{00000000-0005-0000-0000-00001C000000}"/>
    <cellStyle name="Komma 2 2 2 2 3 3" xfId="25" xr:uid="{00000000-0005-0000-0000-00001D000000}"/>
    <cellStyle name="Komma 2 2 2 2 4" xfId="26" xr:uid="{00000000-0005-0000-0000-00001E000000}"/>
    <cellStyle name="Komma 2 2 2 2 4 2" xfId="27" xr:uid="{00000000-0005-0000-0000-00001F000000}"/>
    <cellStyle name="Komma 2 2 2 2 5" xfId="28" xr:uid="{00000000-0005-0000-0000-000020000000}"/>
    <cellStyle name="Komma 2 2 2 2 6" xfId="29" xr:uid="{00000000-0005-0000-0000-000021000000}"/>
    <cellStyle name="Komma 2 2 2 3" xfId="30" xr:uid="{00000000-0005-0000-0000-000022000000}"/>
    <cellStyle name="Komma 2 2 2 3 2" xfId="31" xr:uid="{00000000-0005-0000-0000-000023000000}"/>
    <cellStyle name="Komma 2 2 2 3 2 2" xfId="32" xr:uid="{00000000-0005-0000-0000-000024000000}"/>
    <cellStyle name="Komma 2 2 2 3 2 2 2" xfId="33" xr:uid="{00000000-0005-0000-0000-000025000000}"/>
    <cellStyle name="Komma 2 2 2 3 2 3" xfId="34" xr:uid="{00000000-0005-0000-0000-000026000000}"/>
    <cellStyle name="Komma 2 2 2 3 2 4" xfId="35" xr:uid="{00000000-0005-0000-0000-000027000000}"/>
    <cellStyle name="Komma 2 2 2 3 3" xfId="36" xr:uid="{00000000-0005-0000-0000-000028000000}"/>
    <cellStyle name="Komma 2 2 2 3 3 2" xfId="37" xr:uid="{00000000-0005-0000-0000-000029000000}"/>
    <cellStyle name="Komma 2 2 2 3 3 3" xfId="38" xr:uid="{00000000-0005-0000-0000-00002A000000}"/>
    <cellStyle name="Komma 2 2 2 3 4" xfId="39" xr:uid="{00000000-0005-0000-0000-00002B000000}"/>
    <cellStyle name="Komma 2 2 2 3 4 2" xfId="40" xr:uid="{00000000-0005-0000-0000-00002C000000}"/>
    <cellStyle name="Komma 2 2 2 3 5" xfId="41" xr:uid="{00000000-0005-0000-0000-00002D000000}"/>
    <cellStyle name="Komma 2 2 2 3 6" xfId="42" xr:uid="{00000000-0005-0000-0000-00002E000000}"/>
    <cellStyle name="Komma 2 2 2 4" xfId="43" xr:uid="{00000000-0005-0000-0000-00002F000000}"/>
    <cellStyle name="Komma 2 2 2 4 2" xfId="44" xr:uid="{00000000-0005-0000-0000-000030000000}"/>
    <cellStyle name="Komma 2 2 2 4 2 2" xfId="45" xr:uid="{00000000-0005-0000-0000-000031000000}"/>
    <cellStyle name="Komma 2 2 2 4 3" xfId="46" xr:uid="{00000000-0005-0000-0000-000032000000}"/>
    <cellStyle name="Komma 2 2 2 4 4" xfId="47" xr:uid="{00000000-0005-0000-0000-000033000000}"/>
    <cellStyle name="Komma 2 2 2 5" xfId="48" xr:uid="{00000000-0005-0000-0000-000034000000}"/>
    <cellStyle name="Komma 2 2 2 5 2" xfId="49" xr:uid="{00000000-0005-0000-0000-000035000000}"/>
    <cellStyle name="Komma 2 2 2 5 3" xfId="50" xr:uid="{00000000-0005-0000-0000-000036000000}"/>
    <cellStyle name="Komma 2 2 2 6" xfId="51" xr:uid="{00000000-0005-0000-0000-000037000000}"/>
    <cellStyle name="Komma 2 2 2 6 2" xfId="52" xr:uid="{00000000-0005-0000-0000-000038000000}"/>
    <cellStyle name="Komma 2 2 2 7" xfId="53" xr:uid="{00000000-0005-0000-0000-000039000000}"/>
    <cellStyle name="Komma 2 2 2 8" xfId="54" xr:uid="{00000000-0005-0000-0000-00003A000000}"/>
    <cellStyle name="Komma 2 2 3" xfId="55" xr:uid="{00000000-0005-0000-0000-00003B000000}"/>
    <cellStyle name="Komma 2 2 3 2" xfId="56" xr:uid="{00000000-0005-0000-0000-00003C000000}"/>
    <cellStyle name="Komma 2 2 3 2 2" xfId="57" xr:uid="{00000000-0005-0000-0000-00003D000000}"/>
    <cellStyle name="Komma 2 2 3 2 2 2" xfId="58" xr:uid="{00000000-0005-0000-0000-00003E000000}"/>
    <cellStyle name="Komma 2 2 3 2 3" xfId="59" xr:uid="{00000000-0005-0000-0000-00003F000000}"/>
    <cellStyle name="Komma 2 2 3 2 4" xfId="60" xr:uid="{00000000-0005-0000-0000-000040000000}"/>
    <cellStyle name="Komma 2 2 3 3" xfId="61" xr:uid="{00000000-0005-0000-0000-000041000000}"/>
    <cellStyle name="Komma 2 2 3 3 2" xfId="62" xr:uid="{00000000-0005-0000-0000-000042000000}"/>
    <cellStyle name="Komma 2 2 3 3 3" xfId="63" xr:uid="{00000000-0005-0000-0000-000043000000}"/>
    <cellStyle name="Komma 2 2 3 4" xfId="64" xr:uid="{00000000-0005-0000-0000-000044000000}"/>
    <cellStyle name="Komma 2 2 3 4 2" xfId="65" xr:uid="{00000000-0005-0000-0000-000045000000}"/>
    <cellStyle name="Komma 2 2 3 5" xfId="66" xr:uid="{00000000-0005-0000-0000-000046000000}"/>
    <cellStyle name="Komma 2 2 3 6" xfId="67" xr:uid="{00000000-0005-0000-0000-000047000000}"/>
    <cellStyle name="Komma 2 2 4" xfId="68" xr:uid="{00000000-0005-0000-0000-000048000000}"/>
    <cellStyle name="Komma 2 2 4 2" xfId="69" xr:uid="{00000000-0005-0000-0000-000049000000}"/>
    <cellStyle name="Komma 2 2 4 2 2" xfId="70" xr:uid="{00000000-0005-0000-0000-00004A000000}"/>
    <cellStyle name="Komma 2 2 4 2 2 2" xfId="71" xr:uid="{00000000-0005-0000-0000-00004B000000}"/>
    <cellStyle name="Komma 2 2 4 2 3" xfId="72" xr:uid="{00000000-0005-0000-0000-00004C000000}"/>
    <cellStyle name="Komma 2 2 4 2 4" xfId="73" xr:uid="{00000000-0005-0000-0000-00004D000000}"/>
    <cellStyle name="Komma 2 2 4 3" xfId="74" xr:uid="{00000000-0005-0000-0000-00004E000000}"/>
    <cellStyle name="Komma 2 2 4 3 2" xfId="75" xr:uid="{00000000-0005-0000-0000-00004F000000}"/>
    <cellStyle name="Komma 2 2 4 3 3" xfId="76" xr:uid="{00000000-0005-0000-0000-000050000000}"/>
    <cellStyle name="Komma 2 2 4 4" xfId="77" xr:uid="{00000000-0005-0000-0000-000051000000}"/>
    <cellStyle name="Komma 2 2 4 4 2" xfId="78" xr:uid="{00000000-0005-0000-0000-000052000000}"/>
    <cellStyle name="Komma 2 2 4 5" xfId="79" xr:uid="{00000000-0005-0000-0000-000053000000}"/>
    <cellStyle name="Komma 2 2 4 6" xfId="80" xr:uid="{00000000-0005-0000-0000-000054000000}"/>
    <cellStyle name="Komma 2 2 5" xfId="81" xr:uid="{00000000-0005-0000-0000-000055000000}"/>
    <cellStyle name="Komma 2 2 5 2" xfId="82" xr:uid="{00000000-0005-0000-0000-000056000000}"/>
    <cellStyle name="Komma 2 2 5 2 2" xfId="83" xr:uid="{00000000-0005-0000-0000-000057000000}"/>
    <cellStyle name="Komma 2 2 5 3" xfId="84" xr:uid="{00000000-0005-0000-0000-000058000000}"/>
    <cellStyle name="Komma 2 2 5 4" xfId="85" xr:uid="{00000000-0005-0000-0000-000059000000}"/>
    <cellStyle name="Komma 2 2 6" xfId="86" xr:uid="{00000000-0005-0000-0000-00005A000000}"/>
    <cellStyle name="Komma 2 2 6 2" xfId="87" xr:uid="{00000000-0005-0000-0000-00005B000000}"/>
    <cellStyle name="Komma 2 2 6 3" xfId="88" xr:uid="{00000000-0005-0000-0000-00005C000000}"/>
    <cellStyle name="Komma 2 2 7" xfId="89" xr:uid="{00000000-0005-0000-0000-00005D000000}"/>
    <cellStyle name="Komma 2 2 7 2" xfId="90" xr:uid="{00000000-0005-0000-0000-00005E000000}"/>
    <cellStyle name="Komma 2 2 8" xfId="91" xr:uid="{00000000-0005-0000-0000-00005F000000}"/>
    <cellStyle name="Komma 2 2 9" xfId="92" xr:uid="{00000000-0005-0000-0000-000060000000}"/>
    <cellStyle name="Komma 2 3" xfId="93" xr:uid="{00000000-0005-0000-0000-000061000000}"/>
    <cellStyle name="Komma 2 4" xfId="94" xr:uid="{00000000-0005-0000-0000-000062000000}"/>
    <cellStyle name="Komma 2 4 2" xfId="95" xr:uid="{00000000-0005-0000-0000-000063000000}"/>
    <cellStyle name="Komma 2 4 2 2" xfId="96" xr:uid="{00000000-0005-0000-0000-000064000000}"/>
    <cellStyle name="Komma 2 4 2 2 2" xfId="97" xr:uid="{00000000-0005-0000-0000-000065000000}"/>
    <cellStyle name="Komma 2 4 2 2 2 2" xfId="98" xr:uid="{00000000-0005-0000-0000-000066000000}"/>
    <cellStyle name="Komma 2 4 2 2 3" xfId="99" xr:uid="{00000000-0005-0000-0000-000067000000}"/>
    <cellStyle name="Komma 2 4 2 2 4" xfId="100" xr:uid="{00000000-0005-0000-0000-000068000000}"/>
    <cellStyle name="Komma 2 4 2 3" xfId="101" xr:uid="{00000000-0005-0000-0000-000069000000}"/>
    <cellStyle name="Komma 2 4 2 3 2" xfId="102" xr:uid="{00000000-0005-0000-0000-00006A000000}"/>
    <cellStyle name="Komma 2 4 2 3 3" xfId="103" xr:uid="{00000000-0005-0000-0000-00006B000000}"/>
    <cellStyle name="Komma 2 4 2 4" xfId="104" xr:uid="{00000000-0005-0000-0000-00006C000000}"/>
    <cellStyle name="Komma 2 4 2 4 2" xfId="105" xr:uid="{00000000-0005-0000-0000-00006D000000}"/>
    <cellStyle name="Komma 2 4 2 5" xfId="106" xr:uid="{00000000-0005-0000-0000-00006E000000}"/>
    <cellStyle name="Komma 2 4 2 6" xfId="107" xr:uid="{00000000-0005-0000-0000-00006F000000}"/>
    <cellStyle name="Komma 2 4 3" xfId="108" xr:uid="{00000000-0005-0000-0000-000070000000}"/>
    <cellStyle name="Komma 2 4 3 2" xfId="109" xr:uid="{00000000-0005-0000-0000-000071000000}"/>
    <cellStyle name="Komma 2 4 3 2 2" xfId="110" xr:uid="{00000000-0005-0000-0000-000072000000}"/>
    <cellStyle name="Komma 2 4 3 2 2 2" xfId="111" xr:uid="{00000000-0005-0000-0000-000073000000}"/>
    <cellStyle name="Komma 2 4 3 2 3" xfId="112" xr:uid="{00000000-0005-0000-0000-000074000000}"/>
    <cellStyle name="Komma 2 4 3 2 4" xfId="113" xr:uid="{00000000-0005-0000-0000-000075000000}"/>
    <cellStyle name="Komma 2 4 3 3" xfId="114" xr:uid="{00000000-0005-0000-0000-000076000000}"/>
    <cellStyle name="Komma 2 4 3 3 2" xfId="115" xr:uid="{00000000-0005-0000-0000-000077000000}"/>
    <cellStyle name="Komma 2 4 3 3 3" xfId="116" xr:uid="{00000000-0005-0000-0000-000078000000}"/>
    <cellStyle name="Komma 2 4 3 4" xfId="117" xr:uid="{00000000-0005-0000-0000-000079000000}"/>
    <cellStyle name="Komma 2 4 3 4 2" xfId="118" xr:uid="{00000000-0005-0000-0000-00007A000000}"/>
    <cellStyle name="Komma 2 4 3 5" xfId="119" xr:uid="{00000000-0005-0000-0000-00007B000000}"/>
    <cellStyle name="Komma 2 4 3 6" xfId="120" xr:uid="{00000000-0005-0000-0000-00007C000000}"/>
    <cellStyle name="Komma 2 4 4" xfId="121" xr:uid="{00000000-0005-0000-0000-00007D000000}"/>
    <cellStyle name="Komma 2 4 4 2" xfId="122" xr:uid="{00000000-0005-0000-0000-00007E000000}"/>
    <cellStyle name="Komma 2 4 4 2 2" xfId="123" xr:uid="{00000000-0005-0000-0000-00007F000000}"/>
    <cellStyle name="Komma 2 4 4 3" xfId="124" xr:uid="{00000000-0005-0000-0000-000080000000}"/>
    <cellStyle name="Komma 2 4 4 4" xfId="125" xr:uid="{00000000-0005-0000-0000-000081000000}"/>
    <cellStyle name="Komma 2 4 5" xfId="126" xr:uid="{00000000-0005-0000-0000-000082000000}"/>
    <cellStyle name="Komma 2 4 5 2" xfId="127" xr:uid="{00000000-0005-0000-0000-000083000000}"/>
    <cellStyle name="Komma 2 4 5 3" xfId="128" xr:uid="{00000000-0005-0000-0000-000084000000}"/>
    <cellStyle name="Komma 2 4 6" xfId="129" xr:uid="{00000000-0005-0000-0000-000085000000}"/>
    <cellStyle name="Komma 2 4 6 2" xfId="130" xr:uid="{00000000-0005-0000-0000-000086000000}"/>
    <cellStyle name="Komma 2 4 7" xfId="131" xr:uid="{00000000-0005-0000-0000-000087000000}"/>
    <cellStyle name="Komma 2 4 8" xfId="132" xr:uid="{00000000-0005-0000-0000-000088000000}"/>
    <cellStyle name="Komma 2 5" xfId="133" xr:uid="{00000000-0005-0000-0000-000089000000}"/>
    <cellStyle name="Komma 2 5 2" xfId="134" xr:uid="{00000000-0005-0000-0000-00008A000000}"/>
    <cellStyle name="Komma 2 5 2 2" xfId="135" xr:uid="{00000000-0005-0000-0000-00008B000000}"/>
    <cellStyle name="Komma 2 5 2 2 2" xfId="136" xr:uid="{00000000-0005-0000-0000-00008C000000}"/>
    <cellStyle name="Komma 2 5 2 3" xfId="137" xr:uid="{00000000-0005-0000-0000-00008D000000}"/>
    <cellStyle name="Komma 2 5 2 4" xfId="138" xr:uid="{00000000-0005-0000-0000-00008E000000}"/>
    <cellStyle name="Komma 2 5 3" xfId="139" xr:uid="{00000000-0005-0000-0000-00008F000000}"/>
    <cellStyle name="Komma 2 5 3 2" xfId="140" xr:uid="{00000000-0005-0000-0000-000090000000}"/>
    <cellStyle name="Komma 2 5 3 3" xfId="141" xr:uid="{00000000-0005-0000-0000-000091000000}"/>
    <cellStyle name="Komma 2 5 4" xfId="142" xr:uid="{00000000-0005-0000-0000-000092000000}"/>
    <cellStyle name="Komma 2 5 4 2" xfId="143" xr:uid="{00000000-0005-0000-0000-000093000000}"/>
    <cellStyle name="Komma 2 5 5" xfId="144" xr:uid="{00000000-0005-0000-0000-000094000000}"/>
    <cellStyle name="Komma 2 5 6" xfId="145" xr:uid="{00000000-0005-0000-0000-000095000000}"/>
    <cellStyle name="Komma 2 6" xfId="146" xr:uid="{00000000-0005-0000-0000-000096000000}"/>
    <cellStyle name="Komma 2 6 2" xfId="147" xr:uid="{00000000-0005-0000-0000-000097000000}"/>
    <cellStyle name="Komma 2 6 2 2" xfId="148" xr:uid="{00000000-0005-0000-0000-000098000000}"/>
    <cellStyle name="Komma 2 6 2 2 2" xfId="149" xr:uid="{00000000-0005-0000-0000-000099000000}"/>
    <cellStyle name="Komma 2 6 2 3" xfId="150" xr:uid="{00000000-0005-0000-0000-00009A000000}"/>
    <cellStyle name="Komma 2 6 2 4" xfId="151" xr:uid="{00000000-0005-0000-0000-00009B000000}"/>
    <cellStyle name="Komma 2 6 3" xfId="152" xr:uid="{00000000-0005-0000-0000-00009C000000}"/>
    <cellStyle name="Komma 2 6 3 2" xfId="153" xr:uid="{00000000-0005-0000-0000-00009D000000}"/>
    <cellStyle name="Komma 2 6 3 3" xfId="154" xr:uid="{00000000-0005-0000-0000-00009E000000}"/>
    <cellStyle name="Komma 2 6 4" xfId="155" xr:uid="{00000000-0005-0000-0000-00009F000000}"/>
    <cellStyle name="Komma 2 6 4 2" xfId="156" xr:uid="{00000000-0005-0000-0000-0000A0000000}"/>
    <cellStyle name="Komma 2 6 5" xfId="157" xr:uid="{00000000-0005-0000-0000-0000A1000000}"/>
    <cellStyle name="Komma 2 6 6" xfId="158" xr:uid="{00000000-0005-0000-0000-0000A2000000}"/>
    <cellStyle name="Komma 2 7" xfId="159" xr:uid="{00000000-0005-0000-0000-0000A3000000}"/>
    <cellStyle name="Komma 2 7 2" xfId="160" xr:uid="{00000000-0005-0000-0000-0000A4000000}"/>
    <cellStyle name="Komma 2 7 2 2" xfId="161" xr:uid="{00000000-0005-0000-0000-0000A5000000}"/>
    <cellStyle name="Komma 2 7 3" xfId="162" xr:uid="{00000000-0005-0000-0000-0000A6000000}"/>
    <cellStyle name="Komma 2 7 4" xfId="163" xr:uid="{00000000-0005-0000-0000-0000A7000000}"/>
    <cellStyle name="Komma 2 8" xfId="164" xr:uid="{00000000-0005-0000-0000-0000A8000000}"/>
    <cellStyle name="Komma 2 8 2" xfId="165" xr:uid="{00000000-0005-0000-0000-0000A9000000}"/>
    <cellStyle name="Komma 2 8 3" xfId="166" xr:uid="{00000000-0005-0000-0000-0000AA000000}"/>
    <cellStyle name="Komma 2 9" xfId="167" xr:uid="{00000000-0005-0000-0000-0000AB000000}"/>
    <cellStyle name="Komma 2 9 2" xfId="168" xr:uid="{00000000-0005-0000-0000-0000AC000000}"/>
    <cellStyle name="Komma 3" xfId="169" xr:uid="{00000000-0005-0000-0000-0000AD000000}"/>
    <cellStyle name="Komma 3 2" xfId="170" xr:uid="{00000000-0005-0000-0000-0000AE000000}"/>
    <cellStyle name="Komma 3 2 2" xfId="171" xr:uid="{00000000-0005-0000-0000-0000AF000000}"/>
    <cellStyle name="Komma 3 2 2 2" xfId="172" xr:uid="{00000000-0005-0000-0000-0000B0000000}"/>
    <cellStyle name="Komma 3 2 2 2 2" xfId="173" xr:uid="{00000000-0005-0000-0000-0000B1000000}"/>
    <cellStyle name="Komma 3 2 2 2 2 2" xfId="174" xr:uid="{00000000-0005-0000-0000-0000B2000000}"/>
    <cellStyle name="Komma 3 2 2 2 3" xfId="175" xr:uid="{00000000-0005-0000-0000-0000B3000000}"/>
    <cellStyle name="Komma 3 2 2 2 4" xfId="176" xr:uid="{00000000-0005-0000-0000-0000B4000000}"/>
    <cellStyle name="Komma 3 2 2 3" xfId="177" xr:uid="{00000000-0005-0000-0000-0000B5000000}"/>
    <cellStyle name="Komma 3 2 2 3 2" xfId="178" xr:uid="{00000000-0005-0000-0000-0000B6000000}"/>
    <cellStyle name="Komma 3 2 2 3 3" xfId="179" xr:uid="{00000000-0005-0000-0000-0000B7000000}"/>
    <cellStyle name="Komma 3 2 2 4" xfId="180" xr:uid="{00000000-0005-0000-0000-0000B8000000}"/>
    <cellStyle name="Komma 3 2 2 4 2" xfId="181" xr:uid="{00000000-0005-0000-0000-0000B9000000}"/>
    <cellStyle name="Komma 3 2 2 5" xfId="182" xr:uid="{00000000-0005-0000-0000-0000BA000000}"/>
    <cellStyle name="Komma 3 2 2 6" xfId="183" xr:uid="{00000000-0005-0000-0000-0000BB000000}"/>
    <cellStyle name="Komma 3 2 3" xfId="184" xr:uid="{00000000-0005-0000-0000-0000BC000000}"/>
    <cellStyle name="Komma 3 2 3 2" xfId="185" xr:uid="{00000000-0005-0000-0000-0000BD000000}"/>
    <cellStyle name="Komma 3 2 3 2 2" xfId="186" xr:uid="{00000000-0005-0000-0000-0000BE000000}"/>
    <cellStyle name="Komma 3 2 3 2 2 2" xfId="187" xr:uid="{00000000-0005-0000-0000-0000BF000000}"/>
    <cellStyle name="Komma 3 2 3 2 3" xfId="188" xr:uid="{00000000-0005-0000-0000-0000C0000000}"/>
    <cellStyle name="Komma 3 2 3 2 4" xfId="189" xr:uid="{00000000-0005-0000-0000-0000C1000000}"/>
    <cellStyle name="Komma 3 2 3 3" xfId="190" xr:uid="{00000000-0005-0000-0000-0000C2000000}"/>
    <cellStyle name="Komma 3 2 3 3 2" xfId="191" xr:uid="{00000000-0005-0000-0000-0000C3000000}"/>
    <cellStyle name="Komma 3 2 3 3 3" xfId="192" xr:uid="{00000000-0005-0000-0000-0000C4000000}"/>
    <cellStyle name="Komma 3 2 3 4" xfId="193" xr:uid="{00000000-0005-0000-0000-0000C5000000}"/>
    <cellStyle name="Komma 3 2 3 4 2" xfId="194" xr:uid="{00000000-0005-0000-0000-0000C6000000}"/>
    <cellStyle name="Komma 3 2 3 5" xfId="195" xr:uid="{00000000-0005-0000-0000-0000C7000000}"/>
    <cellStyle name="Komma 3 2 3 6" xfId="196" xr:uid="{00000000-0005-0000-0000-0000C8000000}"/>
    <cellStyle name="Komma 3 2 4" xfId="197" xr:uid="{00000000-0005-0000-0000-0000C9000000}"/>
    <cellStyle name="Komma 3 2 4 2" xfId="198" xr:uid="{00000000-0005-0000-0000-0000CA000000}"/>
    <cellStyle name="Komma 3 2 4 2 2" xfId="199" xr:uid="{00000000-0005-0000-0000-0000CB000000}"/>
    <cellStyle name="Komma 3 2 4 3" xfId="200" xr:uid="{00000000-0005-0000-0000-0000CC000000}"/>
    <cellStyle name="Komma 3 2 4 4" xfId="201" xr:uid="{00000000-0005-0000-0000-0000CD000000}"/>
    <cellStyle name="Komma 3 2 5" xfId="202" xr:uid="{00000000-0005-0000-0000-0000CE000000}"/>
    <cellStyle name="Komma 3 2 5 2" xfId="203" xr:uid="{00000000-0005-0000-0000-0000CF000000}"/>
    <cellStyle name="Komma 3 2 5 3" xfId="204" xr:uid="{00000000-0005-0000-0000-0000D0000000}"/>
    <cellStyle name="Komma 3 2 6" xfId="205" xr:uid="{00000000-0005-0000-0000-0000D1000000}"/>
    <cellStyle name="Komma 3 2 6 2" xfId="206" xr:uid="{00000000-0005-0000-0000-0000D2000000}"/>
    <cellStyle name="Komma 3 2 7" xfId="207" xr:uid="{00000000-0005-0000-0000-0000D3000000}"/>
    <cellStyle name="Komma 3 2 8" xfId="208" xr:uid="{00000000-0005-0000-0000-0000D4000000}"/>
    <cellStyle name="Komma 3 3" xfId="209" xr:uid="{00000000-0005-0000-0000-0000D5000000}"/>
    <cellStyle name="Komma 3 3 2" xfId="210" xr:uid="{00000000-0005-0000-0000-0000D6000000}"/>
    <cellStyle name="Komma 3 3 2 2" xfId="211" xr:uid="{00000000-0005-0000-0000-0000D7000000}"/>
    <cellStyle name="Komma 3 3 2 2 2" xfId="212" xr:uid="{00000000-0005-0000-0000-0000D8000000}"/>
    <cellStyle name="Komma 3 3 2 3" xfId="213" xr:uid="{00000000-0005-0000-0000-0000D9000000}"/>
    <cellStyle name="Komma 3 3 2 4" xfId="214" xr:uid="{00000000-0005-0000-0000-0000DA000000}"/>
    <cellStyle name="Komma 3 3 3" xfId="215" xr:uid="{00000000-0005-0000-0000-0000DB000000}"/>
    <cellStyle name="Komma 3 3 3 2" xfId="216" xr:uid="{00000000-0005-0000-0000-0000DC000000}"/>
    <cellStyle name="Komma 3 3 3 3" xfId="217" xr:uid="{00000000-0005-0000-0000-0000DD000000}"/>
    <cellStyle name="Komma 3 3 4" xfId="218" xr:uid="{00000000-0005-0000-0000-0000DE000000}"/>
    <cellStyle name="Komma 3 3 4 2" xfId="219" xr:uid="{00000000-0005-0000-0000-0000DF000000}"/>
    <cellStyle name="Komma 3 3 5" xfId="220" xr:uid="{00000000-0005-0000-0000-0000E0000000}"/>
    <cellStyle name="Komma 3 3 6" xfId="221" xr:uid="{00000000-0005-0000-0000-0000E1000000}"/>
    <cellStyle name="Komma 3 4" xfId="222" xr:uid="{00000000-0005-0000-0000-0000E2000000}"/>
    <cellStyle name="Komma 3 4 2" xfId="223" xr:uid="{00000000-0005-0000-0000-0000E3000000}"/>
    <cellStyle name="Komma 3 4 2 2" xfId="224" xr:uid="{00000000-0005-0000-0000-0000E4000000}"/>
    <cellStyle name="Komma 3 4 2 2 2" xfId="225" xr:uid="{00000000-0005-0000-0000-0000E5000000}"/>
    <cellStyle name="Komma 3 4 2 3" xfId="226" xr:uid="{00000000-0005-0000-0000-0000E6000000}"/>
    <cellStyle name="Komma 3 4 2 4" xfId="227" xr:uid="{00000000-0005-0000-0000-0000E7000000}"/>
    <cellStyle name="Komma 3 4 3" xfId="228" xr:uid="{00000000-0005-0000-0000-0000E8000000}"/>
    <cellStyle name="Komma 3 4 3 2" xfId="229" xr:uid="{00000000-0005-0000-0000-0000E9000000}"/>
    <cellStyle name="Komma 3 4 3 3" xfId="230" xr:uid="{00000000-0005-0000-0000-0000EA000000}"/>
    <cellStyle name="Komma 3 4 4" xfId="231" xr:uid="{00000000-0005-0000-0000-0000EB000000}"/>
    <cellStyle name="Komma 3 4 4 2" xfId="232" xr:uid="{00000000-0005-0000-0000-0000EC000000}"/>
    <cellStyle name="Komma 3 4 5" xfId="233" xr:uid="{00000000-0005-0000-0000-0000ED000000}"/>
    <cellStyle name="Komma 3 4 6" xfId="234" xr:uid="{00000000-0005-0000-0000-0000EE000000}"/>
    <cellStyle name="Komma 3 5" xfId="235" xr:uid="{00000000-0005-0000-0000-0000EF000000}"/>
    <cellStyle name="Komma 3 5 2" xfId="236" xr:uid="{00000000-0005-0000-0000-0000F0000000}"/>
    <cellStyle name="Komma 3 5 2 2" xfId="237" xr:uid="{00000000-0005-0000-0000-0000F1000000}"/>
    <cellStyle name="Komma 3 5 3" xfId="238" xr:uid="{00000000-0005-0000-0000-0000F2000000}"/>
    <cellStyle name="Komma 3 5 4" xfId="239" xr:uid="{00000000-0005-0000-0000-0000F3000000}"/>
    <cellStyle name="Komma 3 6" xfId="240" xr:uid="{00000000-0005-0000-0000-0000F4000000}"/>
    <cellStyle name="Komma 3 6 2" xfId="241" xr:uid="{00000000-0005-0000-0000-0000F5000000}"/>
    <cellStyle name="Komma 3 6 3" xfId="242" xr:uid="{00000000-0005-0000-0000-0000F6000000}"/>
    <cellStyle name="Komma 3 7" xfId="243" xr:uid="{00000000-0005-0000-0000-0000F7000000}"/>
    <cellStyle name="Komma 3 7 2" xfId="244" xr:uid="{00000000-0005-0000-0000-0000F8000000}"/>
    <cellStyle name="Komma 3 8" xfId="245" xr:uid="{00000000-0005-0000-0000-0000F9000000}"/>
    <cellStyle name="Komma 3 9" xfId="246" xr:uid="{00000000-0005-0000-0000-0000FA000000}"/>
    <cellStyle name="Komma 4" xfId="247" xr:uid="{00000000-0005-0000-0000-0000FB000000}"/>
    <cellStyle name="Komma 5" xfId="248" xr:uid="{00000000-0005-0000-0000-0000FC000000}"/>
    <cellStyle name="Komma 5 2" xfId="249" xr:uid="{00000000-0005-0000-0000-0000FD000000}"/>
    <cellStyle name="Komma 5 2 2" xfId="250" xr:uid="{00000000-0005-0000-0000-0000FE000000}"/>
    <cellStyle name="Komma 5 2 2 2" xfId="251" xr:uid="{00000000-0005-0000-0000-0000FF000000}"/>
    <cellStyle name="Komma 5 2 3" xfId="252" xr:uid="{00000000-0005-0000-0000-000000010000}"/>
    <cellStyle name="Komma 5 2 4" xfId="253" xr:uid="{00000000-0005-0000-0000-000001010000}"/>
    <cellStyle name="Komma 5 3" xfId="254" xr:uid="{00000000-0005-0000-0000-000002010000}"/>
    <cellStyle name="Komma 5 3 2" xfId="255" xr:uid="{00000000-0005-0000-0000-000003010000}"/>
    <cellStyle name="Komma 5 3 3" xfId="256" xr:uid="{00000000-0005-0000-0000-000004010000}"/>
    <cellStyle name="Komma 5 4" xfId="257" xr:uid="{00000000-0005-0000-0000-000005010000}"/>
    <cellStyle name="Komma 5 4 2" xfId="258" xr:uid="{00000000-0005-0000-0000-000006010000}"/>
    <cellStyle name="Komma 5 5" xfId="259" xr:uid="{00000000-0005-0000-0000-000007010000}"/>
    <cellStyle name="Komma 5 6" xfId="260" xr:uid="{00000000-0005-0000-0000-000008010000}"/>
    <cellStyle name="Komma 6" xfId="261" xr:uid="{00000000-0005-0000-0000-000009010000}"/>
    <cellStyle name="Komma 6 2" xfId="262" xr:uid="{00000000-0005-0000-0000-00000A010000}"/>
    <cellStyle name="Komma 6 2 2" xfId="263" xr:uid="{00000000-0005-0000-0000-00000B010000}"/>
    <cellStyle name="Komma 6 2 2 2" xfId="264" xr:uid="{00000000-0005-0000-0000-00000C010000}"/>
    <cellStyle name="Komma 6 2 3" xfId="265" xr:uid="{00000000-0005-0000-0000-00000D010000}"/>
    <cellStyle name="Komma 6 2 4" xfId="266" xr:uid="{00000000-0005-0000-0000-00000E010000}"/>
    <cellStyle name="Komma 6 3" xfId="267" xr:uid="{00000000-0005-0000-0000-00000F010000}"/>
    <cellStyle name="Komma 6 3 2" xfId="268" xr:uid="{00000000-0005-0000-0000-000010010000}"/>
    <cellStyle name="Komma 6 3 3" xfId="269" xr:uid="{00000000-0005-0000-0000-000011010000}"/>
    <cellStyle name="Komma 6 4" xfId="270" xr:uid="{00000000-0005-0000-0000-000012010000}"/>
    <cellStyle name="Komma 6 4 2" xfId="271" xr:uid="{00000000-0005-0000-0000-000013010000}"/>
    <cellStyle name="Komma 6 5" xfId="272" xr:uid="{00000000-0005-0000-0000-000014010000}"/>
    <cellStyle name="Komma 6 6" xfId="273" xr:uid="{00000000-0005-0000-0000-000015010000}"/>
    <cellStyle name="Normal 2" xfId="274" xr:uid="{00000000-0005-0000-0000-000016010000}"/>
    <cellStyle name="Normal 3" xfId="275" xr:uid="{00000000-0005-0000-0000-000017010000}"/>
    <cellStyle name="Percent 2" xfId="276" xr:uid="{00000000-0005-0000-0000-000018010000}"/>
    <cellStyle name="Prozent 2" xfId="277" xr:uid="{00000000-0005-0000-0000-000019010000}"/>
    <cellStyle name="Prozent 2 2" xfId="278" xr:uid="{00000000-0005-0000-0000-00001A010000}"/>
    <cellStyle name="Prozent 2 3" xfId="279" xr:uid="{00000000-0005-0000-0000-00001B010000}"/>
    <cellStyle name="Prozent 2 4" xfId="280" xr:uid="{00000000-0005-0000-0000-00001C010000}"/>
    <cellStyle name="Prozent 2 5" xfId="281" xr:uid="{00000000-0005-0000-0000-00001D010000}"/>
    <cellStyle name="Prozent 3" xfId="282" xr:uid="{00000000-0005-0000-0000-00001E010000}"/>
    <cellStyle name="Prozent 3 2" xfId="283" xr:uid="{00000000-0005-0000-0000-00001F010000}"/>
    <cellStyle name="Prozent 3 2 2" xfId="284" xr:uid="{00000000-0005-0000-0000-000020010000}"/>
    <cellStyle name="Prozent 3 2 2 2" xfId="285" xr:uid="{00000000-0005-0000-0000-000021010000}"/>
    <cellStyle name="Prozent 3 2 2 2 2" xfId="286" xr:uid="{00000000-0005-0000-0000-000022010000}"/>
    <cellStyle name="Prozent 3 2 2 2 2 2" xfId="287" xr:uid="{00000000-0005-0000-0000-000023010000}"/>
    <cellStyle name="Prozent 3 2 2 2 3" xfId="288" xr:uid="{00000000-0005-0000-0000-000024010000}"/>
    <cellStyle name="Prozent 3 2 2 2 4" xfId="289" xr:uid="{00000000-0005-0000-0000-000025010000}"/>
    <cellStyle name="Prozent 3 2 2 3" xfId="290" xr:uid="{00000000-0005-0000-0000-000026010000}"/>
    <cellStyle name="Prozent 3 2 2 3 2" xfId="291" xr:uid="{00000000-0005-0000-0000-000027010000}"/>
    <cellStyle name="Prozent 3 2 2 3 3" xfId="292" xr:uid="{00000000-0005-0000-0000-000028010000}"/>
    <cellStyle name="Prozent 3 2 2 4" xfId="293" xr:uid="{00000000-0005-0000-0000-000029010000}"/>
    <cellStyle name="Prozent 3 2 2 4 2" xfId="294" xr:uid="{00000000-0005-0000-0000-00002A010000}"/>
    <cellStyle name="Prozent 3 2 2 5" xfId="295" xr:uid="{00000000-0005-0000-0000-00002B010000}"/>
    <cellStyle name="Prozent 3 2 2 6" xfId="296" xr:uid="{00000000-0005-0000-0000-00002C010000}"/>
    <cellStyle name="Prozent 3 2 3" xfId="297" xr:uid="{00000000-0005-0000-0000-00002D010000}"/>
    <cellStyle name="Prozent 3 2 3 2" xfId="298" xr:uid="{00000000-0005-0000-0000-00002E010000}"/>
    <cellStyle name="Prozent 3 2 3 2 2" xfId="299" xr:uid="{00000000-0005-0000-0000-00002F010000}"/>
    <cellStyle name="Prozent 3 2 3 2 2 2" xfId="300" xr:uid="{00000000-0005-0000-0000-000030010000}"/>
    <cellStyle name="Prozent 3 2 3 2 3" xfId="301" xr:uid="{00000000-0005-0000-0000-000031010000}"/>
    <cellStyle name="Prozent 3 2 3 2 4" xfId="302" xr:uid="{00000000-0005-0000-0000-000032010000}"/>
    <cellStyle name="Prozent 3 2 3 3" xfId="303" xr:uid="{00000000-0005-0000-0000-000033010000}"/>
    <cellStyle name="Prozent 3 2 3 3 2" xfId="304" xr:uid="{00000000-0005-0000-0000-000034010000}"/>
    <cellStyle name="Prozent 3 2 3 3 3" xfId="305" xr:uid="{00000000-0005-0000-0000-000035010000}"/>
    <cellStyle name="Prozent 3 2 3 4" xfId="306" xr:uid="{00000000-0005-0000-0000-000036010000}"/>
    <cellStyle name="Prozent 3 2 3 4 2" xfId="307" xr:uid="{00000000-0005-0000-0000-000037010000}"/>
    <cellStyle name="Prozent 3 2 3 5" xfId="308" xr:uid="{00000000-0005-0000-0000-000038010000}"/>
    <cellStyle name="Prozent 3 2 3 6" xfId="309" xr:uid="{00000000-0005-0000-0000-000039010000}"/>
    <cellStyle name="Prozent 3 2 4" xfId="310" xr:uid="{00000000-0005-0000-0000-00003A010000}"/>
    <cellStyle name="Prozent 3 2 4 2" xfId="311" xr:uid="{00000000-0005-0000-0000-00003B010000}"/>
    <cellStyle name="Prozent 3 2 4 2 2" xfId="312" xr:uid="{00000000-0005-0000-0000-00003C010000}"/>
    <cellStyle name="Prozent 3 2 4 3" xfId="313" xr:uid="{00000000-0005-0000-0000-00003D010000}"/>
    <cellStyle name="Prozent 3 2 4 4" xfId="314" xr:uid="{00000000-0005-0000-0000-00003E010000}"/>
    <cellStyle name="Prozent 3 2 5" xfId="315" xr:uid="{00000000-0005-0000-0000-00003F010000}"/>
    <cellStyle name="Prozent 3 2 5 2" xfId="316" xr:uid="{00000000-0005-0000-0000-000040010000}"/>
    <cellStyle name="Prozent 3 2 5 3" xfId="317" xr:uid="{00000000-0005-0000-0000-000041010000}"/>
    <cellStyle name="Prozent 3 2 6" xfId="318" xr:uid="{00000000-0005-0000-0000-000042010000}"/>
    <cellStyle name="Prozent 3 2 6 2" xfId="319" xr:uid="{00000000-0005-0000-0000-000043010000}"/>
    <cellStyle name="Prozent 3 2 7" xfId="320" xr:uid="{00000000-0005-0000-0000-000044010000}"/>
    <cellStyle name="Prozent 3 2 8" xfId="321" xr:uid="{00000000-0005-0000-0000-000045010000}"/>
    <cellStyle name="Prozent 3 3" xfId="322" xr:uid="{00000000-0005-0000-0000-000046010000}"/>
    <cellStyle name="Prozent 3 3 2" xfId="323" xr:uid="{00000000-0005-0000-0000-000047010000}"/>
    <cellStyle name="Prozent 3 3 2 2" xfId="324" xr:uid="{00000000-0005-0000-0000-000048010000}"/>
    <cellStyle name="Prozent 3 3 2 2 2" xfId="325" xr:uid="{00000000-0005-0000-0000-000049010000}"/>
    <cellStyle name="Prozent 3 3 2 3" xfId="326" xr:uid="{00000000-0005-0000-0000-00004A010000}"/>
    <cellStyle name="Prozent 3 3 2 4" xfId="327" xr:uid="{00000000-0005-0000-0000-00004B010000}"/>
    <cellStyle name="Prozent 3 3 3" xfId="328" xr:uid="{00000000-0005-0000-0000-00004C010000}"/>
    <cellStyle name="Prozent 3 3 3 2" xfId="329" xr:uid="{00000000-0005-0000-0000-00004D010000}"/>
    <cellStyle name="Prozent 3 3 3 3" xfId="330" xr:uid="{00000000-0005-0000-0000-00004E010000}"/>
    <cellStyle name="Prozent 3 3 4" xfId="331" xr:uid="{00000000-0005-0000-0000-00004F010000}"/>
    <cellStyle name="Prozent 3 3 4 2" xfId="332" xr:uid="{00000000-0005-0000-0000-000050010000}"/>
    <cellStyle name="Prozent 3 3 5" xfId="333" xr:uid="{00000000-0005-0000-0000-000051010000}"/>
    <cellStyle name="Prozent 3 3 6" xfId="334" xr:uid="{00000000-0005-0000-0000-000052010000}"/>
    <cellStyle name="Prozent 3 4" xfId="335" xr:uid="{00000000-0005-0000-0000-000053010000}"/>
    <cellStyle name="Prozent 3 4 2" xfId="336" xr:uid="{00000000-0005-0000-0000-000054010000}"/>
    <cellStyle name="Prozent 3 4 2 2" xfId="337" xr:uid="{00000000-0005-0000-0000-000055010000}"/>
    <cellStyle name="Prozent 3 4 2 2 2" xfId="338" xr:uid="{00000000-0005-0000-0000-000056010000}"/>
    <cellStyle name="Prozent 3 4 2 3" xfId="339" xr:uid="{00000000-0005-0000-0000-000057010000}"/>
    <cellStyle name="Prozent 3 4 2 4" xfId="340" xr:uid="{00000000-0005-0000-0000-000058010000}"/>
    <cellStyle name="Prozent 3 4 3" xfId="341" xr:uid="{00000000-0005-0000-0000-000059010000}"/>
    <cellStyle name="Prozent 3 4 3 2" xfId="342" xr:uid="{00000000-0005-0000-0000-00005A010000}"/>
    <cellStyle name="Prozent 3 4 3 3" xfId="343" xr:uid="{00000000-0005-0000-0000-00005B010000}"/>
    <cellStyle name="Prozent 3 4 4" xfId="344" xr:uid="{00000000-0005-0000-0000-00005C010000}"/>
    <cellStyle name="Prozent 3 4 4 2" xfId="345" xr:uid="{00000000-0005-0000-0000-00005D010000}"/>
    <cellStyle name="Prozent 3 4 5" xfId="346" xr:uid="{00000000-0005-0000-0000-00005E010000}"/>
    <cellStyle name="Prozent 3 4 6" xfId="347" xr:uid="{00000000-0005-0000-0000-00005F010000}"/>
    <cellStyle name="Prozent 3 5" xfId="348" xr:uid="{00000000-0005-0000-0000-000060010000}"/>
    <cellStyle name="Prozent 3 5 2" xfId="349" xr:uid="{00000000-0005-0000-0000-000061010000}"/>
    <cellStyle name="Prozent 3 5 2 2" xfId="350" xr:uid="{00000000-0005-0000-0000-000062010000}"/>
    <cellStyle name="Prozent 3 5 3" xfId="351" xr:uid="{00000000-0005-0000-0000-000063010000}"/>
    <cellStyle name="Prozent 3 5 4" xfId="352" xr:uid="{00000000-0005-0000-0000-000064010000}"/>
    <cellStyle name="Prozent 3 6" xfId="353" xr:uid="{00000000-0005-0000-0000-000065010000}"/>
    <cellStyle name="Prozent 3 6 2" xfId="354" xr:uid="{00000000-0005-0000-0000-000066010000}"/>
    <cellStyle name="Prozent 3 6 3" xfId="355" xr:uid="{00000000-0005-0000-0000-000067010000}"/>
    <cellStyle name="Prozent 3 7" xfId="356" xr:uid="{00000000-0005-0000-0000-000068010000}"/>
    <cellStyle name="Prozent 3 7 2" xfId="357" xr:uid="{00000000-0005-0000-0000-000069010000}"/>
    <cellStyle name="Prozent 3 8" xfId="358" xr:uid="{00000000-0005-0000-0000-00006A010000}"/>
    <cellStyle name="Prozent 3 9" xfId="359" xr:uid="{00000000-0005-0000-0000-00006B010000}"/>
    <cellStyle name="Prozent 4" xfId="360" xr:uid="{00000000-0005-0000-0000-00006C010000}"/>
    <cellStyle name="Prozent 4 2" xfId="361" xr:uid="{00000000-0005-0000-0000-00006D010000}"/>
    <cellStyle name="Prozent 4 2 2" xfId="362" xr:uid="{00000000-0005-0000-0000-00006E010000}"/>
    <cellStyle name="Prozent 4 2 2 2" xfId="363" xr:uid="{00000000-0005-0000-0000-00006F010000}"/>
    <cellStyle name="Prozent 4 2 3" xfId="364" xr:uid="{00000000-0005-0000-0000-000070010000}"/>
    <cellStyle name="Prozent 4 2 4" xfId="365" xr:uid="{00000000-0005-0000-0000-000071010000}"/>
    <cellStyle name="Prozent 4 3" xfId="366" xr:uid="{00000000-0005-0000-0000-000072010000}"/>
    <cellStyle name="Prozent 4 3 2" xfId="367" xr:uid="{00000000-0005-0000-0000-000073010000}"/>
    <cellStyle name="Prozent 4 3 3" xfId="368" xr:uid="{00000000-0005-0000-0000-000074010000}"/>
    <cellStyle name="Prozent 4 4" xfId="369" xr:uid="{00000000-0005-0000-0000-000075010000}"/>
    <cellStyle name="Prozent 4 4 2" xfId="370" xr:uid="{00000000-0005-0000-0000-000076010000}"/>
    <cellStyle name="Prozent 4 5" xfId="371" xr:uid="{00000000-0005-0000-0000-000077010000}"/>
    <cellStyle name="Prozent 4 6" xfId="372" xr:uid="{00000000-0005-0000-0000-000078010000}"/>
    <cellStyle name="Prozent 5" xfId="373" xr:uid="{00000000-0005-0000-0000-000079010000}"/>
    <cellStyle name="Prozent 5 2" xfId="374" xr:uid="{00000000-0005-0000-0000-00007A010000}"/>
    <cellStyle name="Prozent 5 2 2" xfId="375" xr:uid="{00000000-0005-0000-0000-00007B010000}"/>
    <cellStyle name="Prozent 5 2 2 2" xfId="376" xr:uid="{00000000-0005-0000-0000-00007C010000}"/>
    <cellStyle name="Prozent 5 2 3" xfId="377" xr:uid="{00000000-0005-0000-0000-00007D010000}"/>
    <cellStyle name="Prozent 5 2 4" xfId="378" xr:uid="{00000000-0005-0000-0000-00007E010000}"/>
    <cellStyle name="Prozent 5 3" xfId="379" xr:uid="{00000000-0005-0000-0000-00007F010000}"/>
    <cellStyle name="Prozent 5 3 2" xfId="380" xr:uid="{00000000-0005-0000-0000-000080010000}"/>
    <cellStyle name="Prozent 5 3 3" xfId="381" xr:uid="{00000000-0005-0000-0000-000081010000}"/>
    <cellStyle name="Prozent 5 4" xfId="382" xr:uid="{00000000-0005-0000-0000-000082010000}"/>
    <cellStyle name="Prozent 5 4 2" xfId="383" xr:uid="{00000000-0005-0000-0000-000083010000}"/>
    <cellStyle name="Prozent 5 5" xfId="384" xr:uid="{00000000-0005-0000-0000-000084010000}"/>
    <cellStyle name="Prozent 5 6" xfId="385" xr:uid="{00000000-0005-0000-0000-000085010000}"/>
    <cellStyle name="Standard" xfId="0" builtinId="0"/>
    <cellStyle name="Standard 10" xfId="386" xr:uid="{00000000-0005-0000-0000-000086010000}"/>
    <cellStyle name="Standard 11" xfId="387" xr:uid="{00000000-0005-0000-0000-000087010000}"/>
    <cellStyle name="Standard 2" xfId="388" xr:uid="{00000000-0005-0000-0000-000088010000}"/>
    <cellStyle name="Standard 2 2" xfId="389" xr:uid="{00000000-0005-0000-0000-000089010000}"/>
    <cellStyle name="Standard 2 2 2" xfId="390" xr:uid="{00000000-0005-0000-0000-00008A010000}"/>
    <cellStyle name="Standard 2 3" xfId="391" xr:uid="{00000000-0005-0000-0000-00008B010000}"/>
    <cellStyle name="Standard 2 4" xfId="392" xr:uid="{00000000-0005-0000-0000-00008C010000}"/>
    <cellStyle name="Standard 3" xfId="393" xr:uid="{00000000-0005-0000-0000-00008D010000}"/>
    <cellStyle name="Standard 3 2" xfId="394" xr:uid="{00000000-0005-0000-0000-00008E010000}"/>
    <cellStyle name="Standard 3 2 2" xfId="395" xr:uid="{00000000-0005-0000-0000-00008F010000}"/>
    <cellStyle name="Standard 3 2 2 2" xfId="396" xr:uid="{00000000-0005-0000-0000-000090010000}"/>
    <cellStyle name="Standard 3 2 2 2 2" xfId="397" xr:uid="{00000000-0005-0000-0000-000091010000}"/>
    <cellStyle name="Standard 3 2 2 2 2 2" xfId="398" xr:uid="{00000000-0005-0000-0000-000092010000}"/>
    <cellStyle name="Standard 3 2 2 2 2 2 2" xfId="399" xr:uid="{00000000-0005-0000-0000-000093010000}"/>
    <cellStyle name="Standard 3 2 2 2 2 3" xfId="400" xr:uid="{00000000-0005-0000-0000-000094010000}"/>
    <cellStyle name="Standard 3 2 2 2 2 4" xfId="401" xr:uid="{00000000-0005-0000-0000-000095010000}"/>
    <cellStyle name="Standard 3 2 2 2 3" xfId="402" xr:uid="{00000000-0005-0000-0000-000096010000}"/>
    <cellStyle name="Standard 3 2 2 2 3 2" xfId="403" xr:uid="{00000000-0005-0000-0000-000097010000}"/>
    <cellStyle name="Standard 3 2 2 2 3 3" xfId="404" xr:uid="{00000000-0005-0000-0000-000098010000}"/>
    <cellStyle name="Standard 3 2 2 2 4" xfId="405" xr:uid="{00000000-0005-0000-0000-000099010000}"/>
    <cellStyle name="Standard 3 2 2 2 4 2" xfId="406" xr:uid="{00000000-0005-0000-0000-00009A010000}"/>
    <cellStyle name="Standard 3 2 2 2 5" xfId="407" xr:uid="{00000000-0005-0000-0000-00009B010000}"/>
    <cellStyle name="Standard 3 2 2 2 6" xfId="408" xr:uid="{00000000-0005-0000-0000-00009C010000}"/>
    <cellStyle name="Standard 3 2 2 3" xfId="409" xr:uid="{00000000-0005-0000-0000-00009D010000}"/>
    <cellStyle name="Standard 3 2 2 3 2" xfId="410" xr:uid="{00000000-0005-0000-0000-00009E010000}"/>
    <cellStyle name="Standard 3 2 2 3 2 2" xfId="411" xr:uid="{00000000-0005-0000-0000-00009F010000}"/>
    <cellStyle name="Standard 3 2 2 3 2 2 2" xfId="412" xr:uid="{00000000-0005-0000-0000-0000A0010000}"/>
    <cellStyle name="Standard 3 2 2 3 2 3" xfId="413" xr:uid="{00000000-0005-0000-0000-0000A1010000}"/>
    <cellStyle name="Standard 3 2 2 3 2 4" xfId="414" xr:uid="{00000000-0005-0000-0000-0000A2010000}"/>
    <cellStyle name="Standard 3 2 2 3 3" xfId="415" xr:uid="{00000000-0005-0000-0000-0000A3010000}"/>
    <cellStyle name="Standard 3 2 2 3 3 2" xfId="416" xr:uid="{00000000-0005-0000-0000-0000A4010000}"/>
    <cellStyle name="Standard 3 2 2 3 3 3" xfId="417" xr:uid="{00000000-0005-0000-0000-0000A5010000}"/>
    <cellStyle name="Standard 3 2 2 3 4" xfId="418" xr:uid="{00000000-0005-0000-0000-0000A6010000}"/>
    <cellStyle name="Standard 3 2 2 3 4 2" xfId="419" xr:uid="{00000000-0005-0000-0000-0000A7010000}"/>
    <cellStyle name="Standard 3 2 2 3 5" xfId="420" xr:uid="{00000000-0005-0000-0000-0000A8010000}"/>
    <cellStyle name="Standard 3 2 2 3 6" xfId="421" xr:uid="{00000000-0005-0000-0000-0000A9010000}"/>
    <cellStyle name="Standard 3 2 2 4" xfId="422" xr:uid="{00000000-0005-0000-0000-0000AA010000}"/>
    <cellStyle name="Standard 3 2 2 4 2" xfId="423" xr:uid="{00000000-0005-0000-0000-0000AB010000}"/>
    <cellStyle name="Standard 3 2 2 4 2 2" xfId="424" xr:uid="{00000000-0005-0000-0000-0000AC010000}"/>
    <cellStyle name="Standard 3 2 2 4 3" xfId="425" xr:uid="{00000000-0005-0000-0000-0000AD010000}"/>
    <cellStyle name="Standard 3 2 2 4 4" xfId="426" xr:uid="{00000000-0005-0000-0000-0000AE010000}"/>
    <cellStyle name="Standard 3 2 2 5" xfId="427" xr:uid="{00000000-0005-0000-0000-0000AF010000}"/>
    <cellStyle name="Standard 3 2 2 5 2" xfId="428" xr:uid="{00000000-0005-0000-0000-0000B0010000}"/>
    <cellStyle name="Standard 3 2 2 5 3" xfId="429" xr:uid="{00000000-0005-0000-0000-0000B1010000}"/>
    <cellStyle name="Standard 3 2 2 6" xfId="430" xr:uid="{00000000-0005-0000-0000-0000B2010000}"/>
    <cellStyle name="Standard 3 2 2 6 2" xfId="431" xr:uid="{00000000-0005-0000-0000-0000B3010000}"/>
    <cellStyle name="Standard 3 2 2 7" xfId="432" xr:uid="{00000000-0005-0000-0000-0000B4010000}"/>
    <cellStyle name="Standard 3 2 2 8" xfId="433" xr:uid="{00000000-0005-0000-0000-0000B5010000}"/>
    <cellStyle name="Standard 3 2 3" xfId="434" xr:uid="{00000000-0005-0000-0000-0000B6010000}"/>
    <cellStyle name="Standard 3 2 3 2" xfId="435" xr:uid="{00000000-0005-0000-0000-0000B7010000}"/>
    <cellStyle name="Standard 3 2 3 2 2" xfId="436" xr:uid="{00000000-0005-0000-0000-0000B8010000}"/>
    <cellStyle name="Standard 3 2 3 2 2 2" xfId="437" xr:uid="{00000000-0005-0000-0000-0000B9010000}"/>
    <cellStyle name="Standard 3 2 3 2 3" xfId="438" xr:uid="{00000000-0005-0000-0000-0000BA010000}"/>
    <cellStyle name="Standard 3 2 3 2 4" xfId="439" xr:uid="{00000000-0005-0000-0000-0000BB010000}"/>
    <cellStyle name="Standard 3 2 3 3" xfId="440" xr:uid="{00000000-0005-0000-0000-0000BC010000}"/>
    <cellStyle name="Standard 3 2 3 3 2" xfId="441" xr:uid="{00000000-0005-0000-0000-0000BD010000}"/>
    <cellStyle name="Standard 3 2 3 3 3" xfId="442" xr:uid="{00000000-0005-0000-0000-0000BE010000}"/>
    <cellStyle name="Standard 3 2 3 4" xfId="443" xr:uid="{00000000-0005-0000-0000-0000BF010000}"/>
    <cellStyle name="Standard 3 2 3 4 2" xfId="444" xr:uid="{00000000-0005-0000-0000-0000C0010000}"/>
    <cellStyle name="Standard 3 2 3 5" xfId="445" xr:uid="{00000000-0005-0000-0000-0000C1010000}"/>
    <cellStyle name="Standard 3 2 3 6" xfId="446" xr:uid="{00000000-0005-0000-0000-0000C2010000}"/>
    <cellStyle name="Standard 3 2 4" xfId="447" xr:uid="{00000000-0005-0000-0000-0000C3010000}"/>
    <cellStyle name="Standard 3 2 4 2" xfId="448" xr:uid="{00000000-0005-0000-0000-0000C4010000}"/>
    <cellStyle name="Standard 3 2 4 2 2" xfId="449" xr:uid="{00000000-0005-0000-0000-0000C5010000}"/>
    <cellStyle name="Standard 3 2 4 2 2 2" xfId="450" xr:uid="{00000000-0005-0000-0000-0000C6010000}"/>
    <cellStyle name="Standard 3 2 4 2 3" xfId="451" xr:uid="{00000000-0005-0000-0000-0000C7010000}"/>
    <cellStyle name="Standard 3 2 4 2 4" xfId="452" xr:uid="{00000000-0005-0000-0000-0000C8010000}"/>
    <cellStyle name="Standard 3 2 4 3" xfId="453" xr:uid="{00000000-0005-0000-0000-0000C9010000}"/>
    <cellStyle name="Standard 3 2 4 3 2" xfId="454" xr:uid="{00000000-0005-0000-0000-0000CA010000}"/>
    <cellStyle name="Standard 3 2 4 3 3" xfId="455" xr:uid="{00000000-0005-0000-0000-0000CB010000}"/>
    <cellStyle name="Standard 3 2 4 4" xfId="456" xr:uid="{00000000-0005-0000-0000-0000CC010000}"/>
    <cellStyle name="Standard 3 2 4 4 2" xfId="457" xr:uid="{00000000-0005-0000-0000-0000CD010000}"/>
    <cellStyle name="Standard 3 2 4 5" xfId="458" xr:uid="{00000000-0005-0000-0000-0000CE010000}"/>
    <cellStyle name="Standard 3 2 4 6" xfId="459" xr:uid="{00000000-0005-0000-0000-0000CF010000}"/>
    <cellStyle name="Standard 3 2 5" xfId="460" xr:uid="{00000000-0005-0000-0000-0000D0010000}"/>
    <cellStyle name="Standard 3 2 5 2" xfId="461" xr:uid="{00000000-0005-0000-0000-0000D1010000}"/>
    <cellStyle name="Standard 3 2 5 2 2" xfId="462" xr:uid="{00000000-0005-0000-0000-0000D2010000}"/>
    <cellStyle name="Standard 3 2 5 3" xfId="463" xr:uid="{00000000-0005-0000-0000-0000D3010000}"/>
    <cellStyle name="Standard 3 2 5 4" xfId="464" xr:uid="{00000000-0005-0000-0000-0000D4010000}"/>
    <cellStyle name="Standard 3 2 6" xfId="465" xr:uid="{00000000-0005-0000-0000-0000D5010000}"/>
    <cellStyle name="Standard 3 2 6 2" xfId="466" xr:uid="{00000000-0005-0000-0000-0000D6010000}"/>
    <cellStyle name="Standard 3 2 6 3" xfId="467" xr:uid="{00000000-0005-0000-0000-0000D7010000}"/>
    <cellStyle name="Standard 3 2 7" xfId="468" xr:uid="{00000000-0005-0000-0000-0000D8010000}"/>
    <cellStyle name="Standard 3 2 7 2" xfId="469" xr:uid="{00000000-0005-0000-0000-0000D9010000}"/>
    <cellStyle name="Standard 3 2 8" xfId="470" xr:uid="{00000000-0005-0000-0000-0000DA010000}"/>
    <cellStyle name="Standard 3 2 9" xfId="471" xr:uid="{00000000-0005-0000-0000-0000DB010000}"/>
    <cellStyle name="Standard 3 3" xfId="472" xr:uid="{00000000-0005-0000-0000-0000DC010000}"/>
    <cellStyle name="Standard 3 4" xfId="473" xr:uid="{00000000-0005-0000-0000-0000DD010000}"/>
    <cellStyle name="Standard 3 4 2" xfId="474" xr:uid="{00000000-0005-0000-0000-0000DE010000}"/>
    <cellStyle name="Standard 3 4 2 2" xfId="475" xr:uid="{00000000-0005-0000-0000-0000DF010000}"/>
    <cellStyle name="Standard 3 4 2 2 2" xfId="476" xr:uid="{00000000-0005-0000-0000-0000E0010000}"/>
    <cellStyle name="Standard 3 4 2 2 2 2" xfId="477" xr:uid="{00000000-0005-0000-0000-0000E1010000}"/>
    <cellStyle name="Standard 3 4 2 2 2 2 2" xfId="478" xr:uid="{00000000-0005-0000-0000-0000E2010000}"/>
    <cellStyle name="Standard 3 4 2 2 2 3" xfId="479" xr:uid="{00000000-0005-0000-0000-0000E3010000}"/>
    <cellStyle name="Standard 3 4 2 2 2 4" xfId="480" xr:uid="{00000000-0005-0000-0000-0000E4010000}"/>
    <cellStyle name="Standard 3 4 2 2 3" xfId="481" xr:uid="{00000000-0005-0000-0000-0000E5010000}"/>
    <cellStyle name="Standard 3 4 2 2 3 2" xfId="482" xr:uid="{00000000-0005-0000-0000-0000E6010000}"/>
    <cellStyle name="Standard 3 4 2 2 3 3" xfId="483" xr:uid="{00000000-0005-0000-0000-0000E7010000}"/>
    <cellStyle name="Standard 3 4 2 2 4" xfId="484" xr:uid="{00000000-0005-0000-0000-0000E8010000}"/>
    <cellStyle name="Standard 3 4 2 2 4 2" xfId="485" xr:uid="{00000000-0005-0000-0000-0000E9010000}"/>
    <cellStyle name="Standard 3 4 2 2 5" xfId="486" xr:uid="{00000000-0005-0000-0000-0000EA010000}"/>
    <cellStyle name="Standard 3 4 2 2 6" xfId="487" xr:uid="{00000000-0005-0000-0000-0000EB010000}"/>
    <cellStyle name="Standard 3 4 2 3" xfId="488" xr:uid="{00000000-0005-0000-0000-0000EC010000}"/>
    <cellStyle name="Standard 3 4 2 3 2" xfId="489" xr:uid="{00000000-0005-0000-0000-0000ED010000}"/>
    <cellStyle name="Standard 3 4 2 3 2 2" xfId="490" xr:uid="{00000000-0005-0000-0000-0000EE010000}"/>
    <cellStyle name="Standard 3 4 2 3 2 2 2" xfId="491" xr:uid="{00000000-0005-0000-0000-0000EF010000}"/>
    <cellStyle name="Standard 3 4 2 3 2 3" xfId="492" xr:uid="{00000000-0005-0000-0000-0000F0010000}"/>
    <cellStyle name="Standard 3 4 2 3 2 4" xfId="493" xr:uid="{00000000-0005-0000-0000-0000F1010000}"/>
    <cellStyle name="Standard 3 4 2 3 3" xfId="494" xr:uid="{00000000-0005-0000-0000-0000F2010000}"/>
    <cellStyle name="Standard 3 4 2 3 3 2" xfId="495" xr:uid="{00000000-0005-0000-0000-0000F3010000}"/>
    <cellStyle name="Standard 3 4 2 3 3 3" xfId="496" xr:uid="{00000000-0005-0000-0000-0000F4010000}"/>
    <cellStyle name="Standard 3 4 2 3 4" xfId="497" xr:uid="{00000000-0005-0000-0000-0000F5010000}"/>
    <cellStyle name="Standard 3 4 2 3 4 2" xfId="498" xr:uid="{00000000-0005-0000-0000-0000F6010000}"/>
    <cellStyle name="Standard 3 4 2 3 5" xfId="499" xr:uid="{00000000-0005-0000-0000-0000F7010000}"/>
    <cellStyle name="Standard 3 4 2 3 6" xfId="500" xr:uid="{00000000-0005-0000-0000-0000F8010000}"/>
    <cellStyle name="Standard 3 4 2 4" xfId="501" xr:uid="{00000000-0005-0000-0000-0000F9010000}"/>
    <cellStyle name="Standard 3 4 2 4 2" xfId="502" xr:uid="{00000000-0005-0000-0000-0000FA010000}"/>
    <cellStyle name="Standard 3 4 2 4 2 2" xfId="503" xr:uid="{00000000-0005-0000-0000-0000FB010000}"/>
    <cellStyle name="Standard 3 4 2 4 3" xfId="504" xr:uid="{00000000-0005-0000-0000-0000FC010000}"/>
    <cellStyle name="Standard 3 4 2 4 4" xfId="505" xr:uid="{00000000-0005-0000-0000-0000FD010000}"/>
    <cellStyle name="Standard 3 4 2 5" xfId="506" xr:uid="{00000000-0005-0000-0000-0000FE010000}"/>
    <cellStyle name="Standard 3 4 2 5 2" xfId="507" xr:uid="{00000000-0005-0000-0000-0000FF010000}"/>
    <cellStyle name="Standard 3 4 2 5 3" xfId="508" xr:uid="{00000000-0005-0000-0000-000000020000}"/>
    <cellStyle name="Standard 3 4 2 6" xfId="509" xr:uid="{00000000-0005-0000-0000-000001020000}"/>
    <cellStyle name="Standard 3 4 2 6 2" xfId="510" xr:uid="{00000000-0005-0000-0000-000002020000}"/>
    <cellStyle name="Standard 3 4 2 7" xfId="511" xr:uid="{00000000-0005-0000-0000-000003020000}"/>
    <cellStyle name="Standard 3 4 2 8" xfId="512" xr:uid="{00000000-0005-0000-0000-000004020000}"/>
    <cellStyle name="Standard 3 4 3" xfId="513" xr:uid="{00000000-0005-0000-0000-000005020000}"/>
    <cellStyle name="Standard 3 4 3 2" xfId="514" xr:uid="{00000000-0005-0000-0000-000006020000}"/>
    <cellStyle name="Standard 3 4 3 2 2" xfId="515" xr:uid="{00000000-0005-0000-0000-000007020000}"/>
    <cellStyle name="Standard 3 4 3 2 2 2" xfId="516" xr:uid="{00000000-0005-0000-0000-000008020000}"/>
    <cellStyle name="Standard 3 4 3 2 3" xfId="517" xr:uid="{00000000-0005-0000-0000-000009020000}"/>
    <cellStyle name="Standard 3 4 3 2 4" xfId="518" xr:uid="{00000000-0005-0000-0000-00000A020000}"/>
    <cellStyle name="Standard 3 4 3 3" xfId="519" xr:uid="{00000000-0005-0000-0000-00000B020000}"/>
    <cellStyle name="Standard 3 4 3 3 2" xfId="520" xr:uid="{00000000-0005-0000-0000-00000C020000}"/>
    <cellStyle name="Standard 3 4 3 3 3" xfId="521" xr:uid="{00000000-0005-0000-0000-00000D020000}"/>
    <cellStyle name="Standard 3 4 3 4" xfId="522" xr:uid="{00000000-0005-0000-0000-00000E020000}"/>
    <cellStyle name="Standard 3 4 3 4 2" xfId="523" xr:uid="{00000000-0005-0000-0000-00000F020000}"/>
    <cellStyle name="Standard 3 4 3 5" xfId="524" xr:uid="{00000000-0005-0000-0000-000010020000}"/>
    <cellStyle name="Standard 3 4 3 6" xfId="525" xr:uid="{00000000-0005-0000-0000-000011020000}"/>
    <cellStyle name="Standard 3 4 4" xfId="526" xr:uid="{00000000-0005-0000-0000-000012020000}"/>
    <cellStyle name="Standard 3 4 4 2" xfId="527" xr:uid="{00000000-0005-0000-0000-000013020000}"/>
    <cellStyle name="Standard 3 4 4 2 2" xfId="528" xr:uid="{00000000-0005-0000-0000-000014020000}"/>
    <cellStyle name="Standard 3 4 4 2 2 2" xfId="529" xr:uid="{00000000-0005-0000-0000-000015020000}"/>
    <cellStyle name="Standard 3 4 4 2 3" xfId="530" xr:uid="{00000000-0005-0000-0000-000016020000}"/>
    <cellStyle name="Standard 3 4 4 2 4" xfId="531" xr:uid="{00000000-0005-0000-0000-000017020000}"/>
    <cellStyle name="Standard 3 4 4 3" xfId="532" xr:uid="{00000000-0005-0000-0000-000018020000}"/>
    <cellStyle name="Standard 3 4 4 3 2" xfId="533" xr:uid="{00000000-0005-0000-0000-000019020000}"/>
    <cellStyle name="Standard 3 4 4 3 3" xfId="534" xr:uid="{00000000-0005-0000-0000-00001A020000}"/>
    <cellStyle name="Standard 3 4 4 4" xfId="535" xr:uid="{00000000-0005-0000-0000-00001B020000}"/>
    <cellStyle name="Standard 3 4 4 4 2" xfId="536" xr:uid="{00000000-0005-0000-0000-00001C020000}"/>
    <cellStyle name="Standard 3 4 4 5" xfId="537" xr:uid="{00000000-0005-0000-0000-00001D020000}"/>
    <cellStyle name="Standard 3 4 4 6" xfId="538" xr:uid="{00000000-0005-0000-0000-00001E020000}"/>
    <cellStyle name="Standard 3 4 5" xfId="539" xr:uid="{00000000-0005-0000-0000-00001F020000}"/>
    <cellStyle name="Standard 3 4 5 2" xfId="540" xr:uid="{00000000-0005-0000-0000-000020020000}"/>
    <cellStyle name="Standard 3 4 5 2 2" xfId="541" xr:uid="{00000000-0005-0000-0000-000021020000}"/>
    <cellStyle name="Standard 3 4 5 3" xfId="542" xr:uid="{00000000-0005-0000-0000-000022020000}"/>
    <cellStyle name="Standard 3 4 5 4" xfId="543" xr:uid="{00000000-0005-0000-0000-000023020000}"/>
    <cellStyle name="Standard 3 4 6" xfId="544" xr:uid="{00000000-0005-0000-0000-000024020000}"/>
    <cellStyle name="Standard 3 4 6 2" xfId="545" xr:uid="{00000000-0005-0000-0000-000025020000}"/>
    <cellStyle name="Standard 3 4 6 3" xfId="546" xr:uid="{00000000-0005-0000-0000-000026020000}"/>
    <cellStyle name="Standard 3 4 7" xfId="547" xr:uid="{00000000-0005-0000-0000-000027020000}"/>
    <cellStyle name="Standard 3 4 7 2" xfId="548" xr:uid="{00000000-0005-0000-0000-000028020000}"/>
    <cellStyle name="Standard 3 4 8" xfId="549" xr:uid="{00000000-0005-0000-0000-000029020000}"/>
    <cellStyle name="Standard 3 4 9" xfId="550" xr:uid="{00000000-0005-0000-0000-00002A020000}"/>
    <cellStyle name="Standard 3 5" xfId="551" xr:uid="{00000000-0005-0000-0000-00002B020000}"/>
    <cellStyle name="Standard 4" xfId="552" xr:uid="{00000000-0005-0000-0000-00002C020000}"/>
    <cellStyle name="Standard 4 2" xfId="553" xr:uid="{00000000-0005-0000-0000-00002D020000}"/>
    <cellStyle name="Standard 4 3" xfId="554" xr:uid="{00000000-0005-0000-0000-00002E020000}"/>
    <cellStyle name="Standard 4 4" xfId="555" xr:uid="{00000000-0005-0000-0000-00002F020000}"/>
    <cellStyle name="Standard 4 5" xfId="556" xr:uid="{00000000-0005-0000-0000-000030020000}"/>
    <cellStyle name="Standard 5" xfId="557" xr:uid="{00000000-0005-0000-0000-000031020000}"/>
    <cellStyle name="Standard 5 2" xfId="558" xr:uid="{00000000-0005-0000-0000-000032020000}"/>
    <cellStyle name="Standard 5 3" xfId="559" xr:uid="{00000000-0005-0000-0000-000033020000}"/>
    <cellStyle name="Standard 5 4" xfId="560" xr:uid="{00000000-0005-0000-0000-000034020000}"/>
    <cellStyle name="Standard 5 5" xfId="561" xr:uid="{00000000-0005-0000-0000-000035020000}"/>
    <cellStyle name="Standard 6" xfId="562" xr:uid="{00000000-0005-0000-0000-000036020000}"/>
    <cellStyle name="Standard 6 2" xfId="563" xr:uid="{00000000-0005-0000-0000-000037020000}"/>
    <cellStyle name="Standard 6 2 2" xfId="564" xr:uid="{00000000-0005-0000-0000-000038020000}"/>
    <cellStyle name="Standard 6 2 2 2" xfId="565" xr:uid="{00000000-0005-0000-0000-000039020000}"/>
    <cellStyle name="Standard 6 2 2 2 2" xfId="566" xr:uid="{00000000-0005-0000-0000-00003A020000}"/>
    <cellStyle name="Standard 6 2 2 2 2 2" xfId="567" xr:uid="{00000000-0005-0000-0000-00003B020000}"/>
    <cellStyle name="Standard 6 2 2 2 3" xfId="568" xr:uid="{00000000-0005-0000-0000-00003C020000}"/>
    <cellStyle name="Standard 6 2 2 2 4" xfId="569" xr:uid="{00000000-0005-0000-0000-00003D020000}"/>
    <cellStyle name="Standard 6 2 2 3" xfId="570" xr:uid="{00000000-0005-0000-0000-00003E020000}"/>
    <cellStyle name="Standard 6 2 2 3 2" xfId="571" xr:uid="{00000000-0005-0000-0000-00003F020000}"/>
    <cellStyle name="Standard 6 2 2 3 3" xfId="572" xr:uid="{00000000-0005-0000-0000-000040020000}"/>
    <cellStyle name="Standard 6 2 2 4" xfId="573" xr:uid="{00000000-0005-0000-0000-000041020000}"/>
    <cellStyle name="Standard 6 2 2 4 2" xfId="574" xr:uid="{00000000-0005-0000-0000-000042020000}"/>
    <cellStyle name="Standard 6 2 2 5" xfId="575" xr:uid="{00000000-0005-0000-0000-000043020000}"/>
    <cellStyle name="Standard 6 2 2 6" xfId="576" xr:uid="{00000000-0005-0000-0000-000044020000}"/>
    <cellStyle name="Standard 6 2 3" xfId="577" xr:uid="{00000000-0005-0000-0000-000045020000}"/>
    <cellStyle name="Standard 6 2 3 2" xfId="578" xr:uid="{00000000-0005-0000-0000-000046020000}"/>
    <cellStyle name="Standard 6 2 3 2 2" xfId="579" xr:uid="{00000000-0005-0000-0000-000047020000}"/>
    <cellStyle name="Standard 6 2 3 2 2 2" xfId="580" xr:uid="{00000000-0005-0000-0000-000048020000}"/>
    <cellStyle name="Standard 6 2 3 2 3" xfId="581" xr:uid="{00000000-0005-0000-0000-000049020000}"/>
    <cellStyle name="Standard 6 2 3 2 4" xfId="582" xr:uid="{00000000-0005-0000-0000-00004A020000}"/>
    <cellStyle name="Standard 6 2 3 3" xfId="583" xr:uid="{00000000-0005-0000-0000-00004B020000}"/>
    <cellStyle name="Standard 6 2 3 3 2" xfId="584" xr:uid="{00000000-0005-0000-0000-00004C020000}"/>
    <cellStyle name="Standard 6 2 3 3 3" xfId="585" xr:uid="{00000000-0005-0000-0000-00004D020000}"/>
    <cellStyle name="Standard 6 2 3 4" xfId="586" xr:uid="{00000000-0005-0000-0000-00004E020000}"/>
    <cellStyle name="Standard 6 2 3 4 2" xfId="587" xr:uid="{00000000-0005-0000-0000-00004F020000}"/>
    <cellStyle name="Standard 6 2 3 5" xfId="588" xr:uid="{00000000-0005-0000-0000-000050020000}"/>
    <cellStyle name="Standard 6 2 3 6" xfId="589" xr:uid="{00000000-0005-0000-0000-000051020000}"/>
    <cellStyle name="Standard 6 2 4" xfId="590" xr:uid="{00000000-0005-0000-0000-000052020000}"/>
    <cellStyle name="Standard 6 2 4 2" xfId="591" xr:uid="{00000000-0005-0000-0000-000053020000}"/>
    <cellStyle name="Standard 6 2 4 2 2" xfId="592" xr:uid="{00000000-0005-0000-0000-000054020000}"/>
    <cellStyle name="Standard 6 2 4 3" xfId="593" xr:uid="{00000000-0005-0000-0000-000055020000}"/>
    <cellStyle name="Standard 6 2 4 4" xfId="594" xr:uid="{00000000-0005-0000-0000-000056020000}"/>
    <cellStyle name="Standard 6 2 5" xfId="595" xr:uid="{00000000-0005-0000-0000-000057020000}"/>
    <cellStyle name="Standard 6 2 5 2" xfId="596" xr:uid="{00000000-0005-0000-0000-000058020000}"/>
    <cellStyle name="Standard 6 2 5 3" xfId="597" xr:uid="{00000000-0005-0000-0000-000059020000}"/>
    <cellStyle name="Standard 6 2 6" xfId="598" xr:uid="{00000000-0005-0000-0000-00005A020000}"/>
    <cellStyle name="Standard 6 2 6 2" xfId="599" xr:uid="{00000000-0005-0000-0000-00005B020000}"/>
    <cellStyle name="Standard 6 2 7" xfId="600" xr:uid="{00000000-0005-0000-0000-00005C020000}"/>
    <cellStyle name="Standard 6 2 8" xfId="601" xr:uid="{00000000-0005-0000-0000-00005D020000}"/>
    <cellStyle name="Standard 6 3" xfId="602" xr:uid="{00000000-0005-0000-0000-00005E020000}"/>
    <cellStyle name="Standard 6 3 2" xfId="603" xr:uid="{00000000-0005-0000-0000-00005F020000}"/>
    <cellStyle name="Standard 6 3 2 2" xfId="604" xr:uid="{00000000-0005-0000-0000-000060020000}"/>
    <cellStyle name="Standard 6 3 2 2 2" xfId="605" xr:uid="{00000000-0005-0000-0000-000061020000}"/>
    <cellStyle name="Standard 6 3 2 3" xfId="606" xr:uid="{00000000-0005-0000-0000-000062020000}"/>
    <cellStyle name="Standard 6 3 2 4" xfId="607" xr:uid="{00000000-0005-0000-0000-000063020000}"/>
    <cellStyle name="Standard 6 3 3" xfId="608" xr:uid="{00000000-0005-0000-0000-000064020000}"/>
    <cellStyle name="Standard 6 3 3 2" xfId="609" xr:uid="{00000000-0005-0000-0000-000065020000}"/>
    <cellStyle name="Standard 6 3 3 3" xfId="610" xr:uid="{00000000-0005-0000-0000-000066020000}"/>
    <cellStyle name="Standard 6 3 4" xfId="611" xr:uid="{00000000-0005-0000-0000-000067020000}"/>
    <cellStyle name="Standard 6 3 4 2" xfId="612" xr:uid="{00000000-0005-0000-0000-000068020000}"/>
    <cellStyle name="Standard 6 3 5" xfId="613" xr:uid="{00000000-0005-0000-0000-000069020000}"/>
    <cellStyle name="Standard 6 3 6" xfId="614" xr:uid="{00000000-0005-0000-0000-00006A020000}"/>
    <cellStyle name="Standard 6 4" xfId="615" xr:uid="{00000000-0005-0000-0000-00006B020000}"/>
    <cellStyle name="Standard 6 4 2" xfId="616" xr:uid="{00000000-0005-0000-0000-00006C020000}"/>
    <cellStyle name="Standard 6 4 2 2" xfId="617" xr:uid="{00000000-0005-0000-0000-00006D020000}"/>
    <cellStyle name="Standard 6 4 2 2 2" xfId="618" xr:uid="{00000000-0005-0000-0000-00006E020000}"/>
    <cellStyle name="Standard 6 4 2 3" xfId="619" xr:uid="{00000000-0005-0000-0000-00006F020000}"/>
    <cellStyle name="Standard 6 4 2 4" xfId="620" xr:uid="{00000000-0005-0000-0000-000070020000}"/>
    <cellStyle name="Standard 6 4 3" xfId="621" xr:uid="{00000000-0005-0000-0000-000071020000}"/>
    <cellStyle name="Standard 6 4 3 2" xfId="622" xr:uid="{00000000-0005-0000-0000-000072020000}"/>
    <cellStyle name="Standard 6 4 3 3" xfId="623" xr:uid="{00000000-0005-0000-0000-000073020000}"/>
    <cellStyle name="Standard 6 4 4" xfId="624" xr:uid="{00000000-0005-0000-0000-000074020000}"/>
    <cellStyle name="Standard 6 4 4 2" xfId="625" xr:uid="{00000000-0005-0000-0000-000075020000}"/>
    <cellStyle name="Standard 6 4 5" xfId="626" xr:uid="{00000000-0005-0000-0000-000076020000}"/>
    <cellStyle name="Standard 6 4 6" xfId="627" xr:uid="{00000000-0005-0000-0000-000077020000}"/>
    <cellStyle name="Standard 6 5" xfId="628" xr:uid="{00000000-0005-0000-0000-000078020000}"/>
    <cellStyle name="Standard 6 5 2" xfId="629" xr:uid="{00000000-0005-0000-0000-000079020000}"/>
    <cellStyle name="Standard 6 5 2 2" xfId="630" xr:uid="{00000000-0005-0000-0000-00007A020000}"/>
    <cellStyle name="Standard 6 5 3" xfId="631" xr:uid="{00000000-0005-0000-0000-00007B020000}"/>
    <cellStyle name="Standard 6 5 4" xfId="632" xr:uid="{00000000-0005-0000-0000-00007C020000}"/>
    <cellStyle name="Standard 6 6" xfId="633" xr:uid="{00000000-0005-0000-0000-00007D020000}"/>
    <cellStyle name="Standard 6 6 2" xfId="634" xr:uid="{00000000-0005-0000-0000-00007E020000}"/>
    <cellStyle name="Standard 6 6 3" xfId="635" xr:uid="{00000000-0005-0000-0000-00007F020000}"/>
    <cellStyle name="Standard 6 7" xfId="636" xr:uid="{00000000-0005-0000-0000-000080020000}"/>
    <cellStyle name="Standard 6 7 2" xfId="637" xr:uid="{00000000-0005-0000-0000-000081020000}"/>
    <cellStyle name="Standard 6 8" xfId="638" xr:uid="{00000000-0005-0000-0000-000082020000}"/>
    <cellStyle name="Standard 6 9" xfId="639" xr:uid="{00000000-0005-0000-0000-000083020000}"/>
    <cellStyle name="Standard 7" xfId="640" xr:uid="{00000000-0005-0000-0000-000084020000}"/>
    <cellStyle name="Standard 7 2" xfId="641" xr:uid="{00000000-0005-0000-0000-000085020000}"/>
    <cellStyle name="Standard 7 2 2" xfId="642" xr:uid="{00000000-0005-0000-0000-000086020000}"/>
    <cellStyle name="Standard 7 2 2 2" xfId="643" xr:uid="{00000000-0005-0000-0000-000087020000}"/>
    <cellStyle name="Standard 7 2 3" xfId="644" xr:uid="{00000000-0005-0000-0000-000088020000}"/>
    <cellStyle name="Standard 7 2 4" xfId="645" xr:uid="{00000000-0005-0000-0000-000089020000}"/>
    <cellStyle name="Standard 7 3" xfId="646" xr:uid="{00000000-0005-0000-0000-00008A020000}"/>
    <cellStyle name="Standard 7 3 2" xfId="647" xr:uid="{00000000-0005-0000-0000-00008B020000}"/>
    <cellStyle name="Standard 7 3 3" xfId="648" xr:uid="{00000000-0005-0000-0000-00008C020000}"/>
    <cellStyle name="Standard 7 4" xfId="649" xr:uid="{00000000-0005-0000-0000-00008D020000}"/>
    <cellStyle name="Standard 7 4 2" xfId="650" xr:uid="{00000000-0005-0000-0000-00008E020000}"/>
    <cellStyle name="Standard 7 5" xfId="651" xr:uid="{00000000-0005-0000-0000-00008F020000}"/>
    <cellStyle name="Standard 7 6" xfId="652" xr:uid="{00000000-0005-0000-0000-000090020000}"/>
    <cellStyle name="Standard 8" xfId="653" xr:uid="{00000000-0005-0000-0000-000091020000}"/>
    <cellStyle name="Standard 8 2" xfId="654" xr:uid="{00000000-0005-0000-0000-000092020000}"/>
    <cellStyle name="Standard 8 2 2" xfId="655" xr:uid="{00000000-0005-0000-0000-000093020000}"/>
    <cellStyle name="Standard 8 2 2 2" xfId="656" xr:uid="{00000000-0005-0000-0000-000094020000}"/>
    <cellStyle name="Standard 8 2 3" xfId="657" xr:uid="{00000000-0005-0000-0000-000095020000}"/>
    <cellStyle name="Standard 8 2 4" xfId="658" xr:uid="{00000000-0005-0000-0000-000096020000}"/>
    <cellStyle name="Standard 8 3" xfId="659" xr:uid="{00000000-0005-0000-0000-000097020000}"/>
    <cellStyle name="Standard 8 3 2" xfId="660" xr:uid="{00000000-0005-0000-0000-000098020000}"/>
    <cellStyle name="Standard 8 3 3" xfId="661" xr:uid="{00000000-0005-0000-0000-000099020000}"/>
    <cellStyle name="Standard 8 4" xfId="662" xr:uid="{00000000-0005-0000-0000-00009A020000}"/>
    <cellStyle name="Standard 8 4 2" xfId="663" xr:uid="{00000000-0005-0000-0000-00009B020000}"/>
    <cellStyle name="Standard 8 5" xfId="664" xr:uid="{00000000-0005-0000-0000-00009C020000}"/>
    <cellStyle name="Standard 8 6" xfId="665" xr:uid="{00000000-0005-0000-0000-00009D020000}"/>
    <cellStyle name="Standard 9" xfId="666" xr:uid="{00000000-0005-0000-0000-00009E020000}"/>
    <cellStyle name="Unbenannt1" xfId="667" xr:uid="{00000000-0005-0000-0000-00009F020000}"/>
    <cellStyle name="Unbenannt2" xfId="668" xr:uid="{00000000-0005-0000-0000-0000A0020000}"/>
    <cellStyle name="Обычный_2++" xfId="669" xr:uid="{00000000-0005-0000-0000-0000A102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7030A0"/>
      <rgbColor rgb="FFF2F2F2"/>
      <rgbColor rgb="FFCCFFFF"/>
      <rgbColor rgb="FF660066"/>
      <rgbColor rgb="FFFF8080"/>
      <rgbColor rgb="FF2A6099"/>
      <rgbColor rgb="FFB9CDE5"/>
      <rgbColor rgb="FF000080"/>
      <rgbColor rgb="FFFF00FF"/>
      <rgbColor rgb="FFFFFF00"/>
      <rgbColor rgb="FF00FFFF"/>
      <rgbColor rgb="FF800080"/>
      <rgbColor rgb="FF800000"/>
      <rgbColor rgb="FF008080"/>
      <rgbColor rgb="FF0000FF"/>
      <rgbColor rgb="FF00CCFF"/>
      <rgbColor rgb="FFCCFFFF"/>
      <rgbColor rgb="FFD7E4BD"/>
      <rgbColor rgb="FFFFFF99"/>
      <rgbColor rgb="FFC3D69B"/>
      <rgbColor rgb="FFFF99CC"/>
      <rgbColor rgb="FFCC99FF"/>
      <rgbColor rgb="FFFCD5B5"/>
      <rgbColor rgb="FF4F81BD"/>
      <rgbColor rgb="FF33CC33"/>
      <rgbColor rgb="FF9BBB59"/>
      <rgbColor rgb="FFFFC000"/>
      <rgbColor rgb="FFFF9900"/>
      <rgbColor rgb="FFFF6600"/>
      <rgbColor rgb="FF595959"/>
      <rgbColor rgb="FF969696"/>
      <rgbColor rgb="FF003366"/>
      <rgbColor rgb="FF00A933"/>
      <rgbColor rgb="FF003300"/>
      <rgbColor rgb="FF333300"/>
      <rgbColor rgb="FF993300"/>
      <rgbColor rgb="FFC0504D"/>
      <rgbColor rgb="FF376092"/>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300" b="0" u="none" strike="noStrike">
                <a:uFillTx/>
                <a:latin typeface="Arial"/>
              </a:defRPr>
            </a:pPr>
            <a:r>
              <a:rPr lang="de-DE" sz="1400" b="0" u="none" strike="noStrike">
                <a:solidFill>
                  <a:srgbClr val="595959"/>
                </a:solidFill>
                <a:uFillTx/>
                <a:latin typeface="Calibri"/>
              </a:rPr>
              <a:t>2017</a:t>
            </a:r>
          </a:p>
        </c:rich>
      </c:tx>
      <c:overlay val="0"/>
      <c:spPr>
        <a:noFill/>
        <a:ln w="0">
          <a:noFill/>
        </a:ln>
      </c:spPr>
    </c:title>
    <c:autoTitleDeleted val="0"/>
    <c:plotArea>
      <c:layout/>
      <c:pieChart>
        <c:varyColors val="1"/>
        <c:ser>
          <c:idx val="0"/>
          <c:order val="0"/>
          <c:tx>
            <c:strRef>
              <c:f>Ergebnisse_Diagramme!$B$6:$B$6</c:f>
              <c:strCache>
                <c:ptCount val="1"/>
                <c:pt idx="0">
                  <c:v>2017</c:v>
                </c:pt>
              </c:strCache>
            </c:strRef>
          </c:tx>
          <c:spPr>
            <a:solidFill>
              <a:srgbClr val="4F81BD"/>
            </a:solidFill>
            <a:ln w="0">
              <a:noFill/>
            </a:ln>
          </c:spPr>
          <c:dPt>
            <c:idx val="0"/>
            <c:bubble3D val="0"/>
            <c:spPr>
              <a:solidFill>
                <a:srgbClr val="4F81BD"/>
              </a:solidFill>
              <a:ln w="19080">
                <a:solidFill>
                  <a:srgbClr val="FFFFFF"/>
                </a:solidFill>
                <a:round/>
              </a:ln>
            </c:spPr>
            <c:extLst>
              <c:ext xmlns:c16="http://schemas.microsoft.com/office/drawing/2014/chart" uri="{C3380CC4-5D6E-409C-BE32-E72D297353CC}">
                <c16:uniqueId val="{00000001-5384-4CD2-8274-612633307FCA}"/>
              </c:ext>
            </c:extLst>
          </c:dPt>
          <c:dPt>
            <c:idx val="1"/>
            <c:bubble3D val="0"/>
            <c:spPr>
              <a:solidFill>
                <a:srgbClr val="C0504D"/>
              </a:solidFill>
              <a:ln w="19080">
                <a:solidFill>
                  <a:srgbClr val="FFFFFF"/>
                </a:solidFill>
                <a:round/>
              </a:ln>
            </c:spPr>
            <c:extLst>
              <c:ext xmlns:c16="http://schemas.microsoft.com/office/drawing/2014/chart" uri="{C3380CC4-5D6E-409C-BE32-E72D297353CC}">
                <c16:uniqueId val="{00000003-5384-4CD2-8274-612633307FCA}"/>
              </c:ext>
            </c:extLst>
          </c:dPt>
          <c:dPt>
            <c:idx val="2"/>
            <c:bubble3D val="0"/>
            <c:spPr>
              <a:solidFill>
                <a:srgbClr val="9BBB59"/>
              </a:solidFill>
              <a:ln w="19080">
                <a:solidFill>
                  <a:srgbClr val="FFFFFF"/>
                </a:solidFill>
                <a:round/>
              </a:ln>
            </c:spPr>
            <c:extLst>
              <c:ext xmlns:c16="http://schemas.microsoft.com/office/drawing/2014/chart" uri="{C3380CC4-5D6E-409C-BE32-E72D297353CC}">
                <c16:uniqueId val="{00000005-5384-4CD2-8274-612633307FCA}"/>
              </c:ext>
            </c:extLst>
          </c:dPt>
          <c:dLbls>
            <c:dLbl>
              <c:idx val="0"/>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1-5384-4CD2-8274-612633307FCA}"/>
                </c:ext>
              </c:extLst>
            </c:dLbl>
            <c:dLbl>
              <c:idx val="1"/>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3-5384-4CD2-8274-612633307FCA}"/>
                </c:ext>
              </c:extLst>
            </c:dLbl>
            <c:dLbl>
              <c:idx val="2"/>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5-5384-4CD2-8274-612633307FCA}"/>
                </c:ext>
              </c:extLst>
            </c:dLbl>
            <c:spPr>
              <a:noFill/>
              <a:ln>
                <a:noFill/>
              </a:ln>
              <a:effectLst/>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separator>
</c:separator>
            <c:showLeaderLines val="0"/>
            <c:extLst>
              <c:ext xmlns:c15="http://schemas.microsoft.com/office/drawing/2012/chart" uri="{CE6537A1-D6FC-4f65-9D91-7224C49458BB}"/>
            </c:extLst>
          </c:dLbls>
          <c:cat>
            <c:strRef>
              <c:f>Ergebnisse_Diagramme!$A$7:$A$9</c:f>
              <c:strCache>
                <c:ptCount val="3"/>
                <c:pt idx="0">
                  <c:v>Energieeinsatz</c:v>
                </c:pt>
                <c:pt idx="1">
                  <c:v>Mobilität</c:v>
                </c:pt>
                <c:pt idx="2">
                  <c:v>Materialeinsatz</c:v>
                </c:pt>
              </c:strCache>
            </c:strRef>
          </c:cat>
          <c:val>
            <c:numRef>
              <c:f>Ergebnisse_Diagramme!$B$7:$B$9</c:f>
              <c:numCache>
                <c:formatCode>#,##0</c:formatCode>
                <c:ptCount val="3"/>
                <c:pt idx="0">
                  <c:v>0</c:v>
                </c:pt>
                <c:pt idx="1">
                  <c:v>0</c:v>
                </c:pt>
                <c:pt idx="2">
                  <c:v>0</c:v>
                </c:pt>
              </c:numCache>
            </c:numRef>
          </c:val>
          <c:extLst>
            <c:ext xmlns:c16="http://schemas.microsoft.com/office/drawing/2014/chart" uri="{C3380CC4-5D6E-409C-BE32-E72D297353CC}">
              <c16:uniqueId val="{00000006-5384-4CD2-8274-612633307FCA}"/>
            </c:ext>
          </c:extLst>
        </c:ser>
        <c:dLbls>
          <c:showLegendKey val="0"/>
          <c:showVal val="0"/>
          <c:showCatName val="0"/>
          <c:showSerName val="0"/>
          <c:showPercent val="0"/>
          <c:showBubbleSize val="0"/>
          <c:showLeaderLines val="0"/>
        </c:dLbls>
        <c:firstSliceAng val="0"/>
      </c:pieChart>
      <c:spPr>
        <a:noFill/>
        <a:ln w="0">
          <a:noFill/>
        </a:ln>
      </c:spPr>
    </c:plotArea>
    <c:legend>
      <c:legendPos val="b"/>
      <c:overlay val="0"/>
      <c:spPr>
        <a:noFill/>
        <a:ln w="0">
          <a:noFill/>
        </a:ln>
      </c:spPr>
      <c:txPr>
        <a:bodyPr/>
        <a:lstStyle/>
        <a:p>
          <a:pPr>
            <a:defRPr sz="900" b="0" u="none" strike="noStrike">
              <a:solidFill>
                <a:srgbClr val="595959"/>
              </a:solidFill>
              <a:uFillTx/>
              <a:latin typeface="Calibri"/>
            </a:defRPr>
          </a:pPr>
          <a:endParaRPr lang="de-DE"/>
        </a:p>
      </c:txPr>
    </c:legend>
    <c:plotVisOnly val="1"/>
    <c:dispBlanksAs val="gap"/>
    <c:showDLblsOverMax val="1"/>
  </c:chart>
  <c:spPr>
    <a:noFill/>
    <a:ln w="9360">
      <a:noFill/>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300" b="0" u="none" strike="noStrike">
                <a:uFillTx/>
                <a:latin typeface="Arial"/>
              </a:defRPr>
            </a:pPr>
            <a:r>
              <a:rPr lang="de-DE" sz="1400" b="0" u="none" strike="noStrike">
                <a:solidFill>
                  <a:srgbClr val="595959"/>
                </a:solidFill>
                <a:uFillTx/>
                <a:latin typeface="Calibri"/>
              </a:rPr>
              <a:t>2017</a:t>
            </a:r>
          </a:p>
        </c:rich>
      </c:tx>
      <c:overlay val="0"/>
      <c:spPr>
        <a:noFill/>
        <a:ln w="0">
          <a:noFill/>
        </a:ln>
      </c:spPr>
    </c:title>
    <c:autoTitleDeleted val="0"/>
    <c:plotArea>
      <c:layout>
        <c:manualLayout>
          <c:layoutTarget val="inner"/>
          <c:xMode val="edge"/>
          <c:yMode val="edge"/>
          <c:x val="0.26983513652756302"/>
          <c:y val="0.17272006344171301"/>
          <c:w val="0.467027305512622"/>
          <c:h val="0.65455987311657404"/>
        </c:manualLayout>
      </c:layout>
      <c:pieChart>
        <c:varyColors val="1"/>
        <c:ser>
          <c:idx val="0"/>
          <c:order val="0"/>
          <c:tx>
            <c:strRef>
              <c:f>Ergebnisse_Diagramme!$H$6:$H$6</c:f>
              <c:strCache>
                <c:ptCount val="1"/>
                <c:pt idx="0">
                  <c:v>2017</c:v>
                </c:pt>
              </c:strCache>
            </c:strRef>
          </c:tx>
          <c:spPr>
            <a:solidFill>
              <a:srgbClr val="4F81BD"/>
            </a:solidFill>
            <a:ln w="0">
              <a:noFill/>
            </a:ln>
          </c:spPr>
          <c:dPt>
            <c:idx val="0"/>
            <c:bubble3D val="0"/>
            <c:spPr>
              <a:solidFill>
                <a:srgbClr val="4F81BD"/>
              </a:solidFill>
              <a:ln w="19080">
                <a:solidFill>
                  <a:srgbClr val="FFFFFF"/>
                </a:solidFill>
                <a:round/>
              </a:ln>
            </c:spPr>
            <c:extLst>
              <c:ext xmlns:c16="http://schemas.microsoft.com/office/drawing/2014/chart" uri="{C3380CC4-5D6E-409C-BE32-E72D297353CC}">
                <c16:uniqueId val="{00000001-0C8A-41B9-BC69-291D87DEF554}"/>
              </c:ext>
            </c:extLst>
          </c:dPt>
          <c:dPt>
            <c:idx val="1"/>
            <c:bubble3D val="0"/>
            <c:spPr>
              <a:solidFill>
                <a:srgbClr val="C0504D"/>
              </a:solidFill>
              <a:ln w="19080">
                <a:solidFill>
                  <a:srgbClr val="FFFFFF"/>
                </a:solidFill>
                <a:round/>
              </a:ln>
            </c:spPr>
            <c:extLst>
              <c:ext xmlns:c16="http://schemas.microsoft.com/office/drawing/2014/chart" uri="{C3380CC4-5D6E-409C-BE32-E72D297353CC}">
                <c16:uniqueId val="{00000003-0C8A-41B9-BC69-291D87DEF554}"/>
              </c:ext>
            </c:extLst>
          </c:dPt>
          <c:dPt>
            <c:idx val="2"/>
            <c:bubble3D val="0"/>
            <c:spPr>
              <a:solidFill>
                <a:srgbClr val="9BBB59"/>
              </a:solidFill>
              <a:ln w="19080">
                <a:solidFill>
                  <a:srgbClr val="FFFFFF"/>
                </a:solidFill>
                <a:round/>
              </a:ln>
            </c:spPr>
            <c:extLst>
              <c:ext xmlns:c16="http://schemas.microsoft.com/office/drawing/2014/chart" uri="{C3380CC4-5D6E-409C-BE32-E72D297353CC}">
                <c16:uniqueId val="{00000005-0C8A-41B9-BC69-291D87DEF554}"/>
              </c:ext>
            </c:extLst>
          </c:dPt>
          <c:dLbls>
            <c:dLbl>
              <c:idx val="0"/>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1-0C8A-41B9-BC69-291D87DEF554}"/>
                </c:ext>
              </c:extLst>
            </c:dLbl>
            <c:dLbl>
              <c:idx val="1"/>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3-0C8A-41B9-BC69-291D87DEF554}"/>
                </c:ext>
              </c:extLst>
            </c:dLbl>
            <c:dLbl>
              <c:idx val="2"/>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5-0C8A-41B9-BC69-291D87DEF554}"/>
                </c:ext>
              </c:extLst>
            </c:dLbl>
            <c:spPr>
              <a:noFill/>
              <a:ln>
                <a:noFill/>
              </a:ln>
              <a:effectLst/>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separator>
</c:separator>
            <c:showLeaderLines val="0"/>
            <c:extLst>
              <c:ext xmlns:c15="http://schemas.microsoft.com/office/drawing/2012/chart" uri="{CE6537A1-D6FC-4f65-9D91-7224C49458BB}"/>
            </c:extLst>
          </c:dLbls>
          <c:cat>
            <c:strRef>
              <c:f>Ergebnisse_Diagramme!$G$7:$G$9</c:f>
              <c:strCache>
                <c:ptCount val="3"/>
                <c:pt idx="0">
                  <c:v>Scope 1</c:v>
                </c:pt>
                <c:pt idx="1">
                  <c:v>Scope 2</c:v>
                </c:pt>
                <c:pt idx="2">
                  <c:v>Scope 3*</c:v>
                </c:pt>
              </c:strCache>
            </c:strRef>
          </c:cat>
          <c:val>
            <c:numRef>
              <c:f>Ergebnisse_Diagramme!$H$7:$H$9</c:f>
              <c:numCache>
                <c:formatCode>#,##0</c:formatCode>
                <c:ptCount val="3"/>
                <c:pt idx="0">
                  <c:v>0</c:v>
                </c:pt>
                <c:pt idx="1">
                  <c:v>0</c:v>
                </c:pt>
                <c:pt idx="2">
                  <c:v>0</c:v>
                </c:pt>
              </c:numCache>
            </c:numRef>
          </c:val>
          <c:extLst>
            <c:ext xmlns:c16="http://schemas.microsoft.com/office/drawing/2014/chart" uri="{C3380CC4-5D6E-409C-BE32-E72D297353CC}">
              <c16:uniqueId val="{00000006-0C8A-41B9-BC69-291D87DEF554}"/>
            </c:ext>
          </c:extLst>
        </c:ser>
        <c:dLbls>
          <c:showLegendKey val="0"/>
          <c:showVal val="0"/>
          <c:showCatName val="0"/>
          <c:showSerName val="0"/>
          <c:showPercent val="0"/>
          <c:showBubbleSize val="0"/>
          <c:showLeaderLines val="0"/>
        </c:dLbls>
        <c:firstSliceAng val="0"/>
      </c:pieChart>
      <c:spPr>
        <a:noFill/>
        <a:ln w="0">
          <a:noFill/>
        </a:ln>
      </c:spPr>
    </c:plotArea>
    <c:legend>
      <c:legendPos val="r"/>
      <c:layout>
        <c:manualLayout>
          <c:xMode val="edge"/>
          <c:yMode val="edge"/>
          <c:x val="9.3549216139809793E-2"/>
          <c:y val="0.94099824589379699"/>
          <c:w val="0.73824209714726297"/>
          <c:h val="3.8909264870036701E-2"/>
        </c:manualLayout>
      </c:layout>
      <c:overlay val="0"/>
      <c:spPr>
        <a:noFill/>
        <a:ln w="0">
          <a:noFill/>
        </a:ln>
      </c:spPr>
      <c:txPr>
        <a:bodyPr/>
        <a:lstStyle/>
        <a:p>
          <a:pPr>
            <a:defRPr sz="900" b="0" u="none" strike="noStrike">
              <a:solidFill>
                <a:srgbClr val="595959"/>
              </a:solidFill>
              <a:uFillTx/>
              <a:latin typeface="Calibri"/>
            </a:defRPr>
          </a:pPr>
          <a:endParaRPr lang="de-DE"/>
        </a:p>
      </c:txPr>
    </c:legend>
    <c:plotVisOnly val="1"/>
    <c:dispBlanksAs val="gap"/>
    <c:showDLblsOverMax val="1"/>
  </c:chart>
  <c:spPr>
    <a:noFill/>
    <a:ln w="9360">
      <a:noFill/>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76320</xdr:colOff>
      <xdr:row>8</xdr:row>
      <xdr:rowOff>30240</xdr:rowOff>
    </xdr:from>
    <xdr:to>
      <xdr:col>8</xdr:col>
      <xdr:colOff>432360</xdr:colOff>
      <xdr:row>21</xdr:row>
      <xdr:rowOff>136080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76320" y="982800"/>
          <a:ext cx="6797520" cy="2582280"/>
        </a:xfrm>
        <a:prstGeom prst="rect">
          <a:avLst/>
        </a:prstGeom>
        <a:noFill/>
        <a:ln w="0">
          <a:solidFill>
            <a:srgbClr val="009900"/>
          </a:solidFill>
        </a:ln>
      </xdr:spPr>
      <xdr:style>
        <a:lnRef idx="2">
          <a:schemeClr val="dk1"/>
        </a:lnRef>
        <a:fillRef idx="1">
          <a:schemeClr val="lt1"/>
        </a:fillRef>
        <a:effectRef idx="0">
          <a:schemeClr val="dk1"/>
        </a:effectRef>
        <a:fontRef idx="minor"/>
      </xdr:style>
      <xdr:txBody>
        <a:bodyPr lIns="90000" tIns="45000" rIns="90000" bIns="45000" anchor="ctr">
          <a:noAutofit/>
        </a:bodyPr>
        <a:lstStyle/>
        <a:p>
          <a:pPr>
            <a:lnSpc>
              <a:spcPct val="100000"/>
            </a:lnSpc>
          </a:pPr>
          <a:r>
            <a:rPr lang="de-AT" sz="1100" b="1" u="none" strike="noStrike">
              <a:solidFill>
                <a:srgbClr val="000000"/>
              </a:solidFill>
              <a:uFillTx/>
              <a:latin typeface="Arial"/>
            </a:rPr>
            <a:t>Liebe NutzerInnen!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0" u="none" strike="noStrike">
              <a:solidFill>
                <a:srgbClr val="000000"/>
              </a:solidFill>
              <a:uFillTx/>
              <a:latin typeface="Arial"/>
            </a:rPr>
            <a:t>Das Kalkulationstool ClimCal</a:t>
          </a:r>
          <a:r>
            <a:rPr lang="de-AT" sz="1100" b="0" u="none" strike="noStrike" baseline="0">
              <a:solidFill>
                <a:srgbClr val="000000"/>
              </a:solidFill>
              <a:uFillTx/>
              <a:latin typeface="Arial"/>
            </a:rPr>
            <a:t>c </a:t>
          </a:r>
          <a:r>
            <a:rPr lang="de-AT" sz="1100" b="0" u="none" strike="noStrike">
              <a:solidFill>
                <a:srgbClr val="000000"/>
              </a:solidFill>
              <a:uFillTx/>
              <a:latin typeface="Arial"/>
            </a:rPr>
            <a:t>2017 soll Sie dabei unterstützen, </a:t>
          </a:r>
          <a:endParaRPr lang="de-AT" sz="1100" b="0" u="none" strike="noStrike">
            <a:uFillTx/>
            <a:latin typeface="Times New Roman"/>
          </a:endParaRPr>
        </a:p>
        <a:p>
          <a:pPr>
            <a:lnSpc>
              <a:spcPct val="100000"/>
            </a:lnSpc>
          </a:pPr>
          <a:r>
            <a:rPr lang="de-AT" sz="1100" b="0" u="none" strike="noStrike">
              <a:solidFill>
                <a:srgbClr val="000000"/>
              </a:solidFill>
              <a:uFillTx/>
              <a:latin typeface="Arial"/>
            </a:rPr>
            <a:t>die Treibhausgas-Emissionen ihrer Bildungseinrichtung für das Jahr 2017 zu</a:t>
          </a:r>
          <a:br/>
          <a:r>
            <a:rPr lang="de-AT" sz="1100" b="0" u="none" strike="noStrike">
              <a:solidFill>
                <a:srgbClr val="000000"/>
              </a:solidFill>
              <a:uFillTx/>
              <a:latin typeface="Arial"/>
            </a:rPr>
            <a:t>erheben. Das Ziel der Erhebung ist die detailierte Analyse der Emissionsmengen </a:t>
          </a:r>
          <a:endParaRPr lang="de-AT" sz="1100" b="0" u="none" strike="noStrike">
            <a:uFillTx/>
            <a:latin typeface="Times New Roman"/>
          </a:endParaRPr>
        </a:p>
        <a:p>
          <a:pPr>
            <a:lnSpc>
              <a:spcPct val="100000"/>
            </a:lnSpc>
            <a:tabLst>
              <a:tab pos="0" algn="l"/>
            </a:tabLst>
          </a:pPr>
          <a:r>
            <a:rPr lang="de-AT" sz="1100" b="0" u="none" strike="noStrike">
              <a:solidFill>
                <a:srgbClr val="000000"/>
              </a:solidFill>
              <a:uFillTx/>
              <a:latin typeface="Arial"/>
            </a:rPr>
            <a:t>und -quellen, um die Entscheidungsfindung für Vermeidungs- und Einsparungsmaßnahmen von Treibhausgas-Emissionen zu erleichtern. Weitere Infos unter:</a:t>
          </a:r>
          <a:endParaRPr lang="de-AT" sz="1100" b="0" u="none" strike="noStrike">
            <a:uFillTx/>
            <a:latin typeface="Times New Roman"/>
          </a:endParaRPr>
        </a:p>
        <a:p>
          <a:pPr>
            <a:lnSpc>
              <a:spcPct val="100000"/>
            </a:lnSpc>
            <a:tabLst>
              <a:tab pos="0" algn="l"/>
            </a:tabLst>
          </a:pPr>
          <a:r>
            <a:rPr lang="de-AT" sz="1100" b="0" u="none" strike="noStrike">
              <a:solidFill>
                <a:srgbClr val="000000"/>
              </a:solidFill>
              <a:uFillTx/>
              <a:latin typeface="Arial"/>
            </a:rPr>
            <a:t>http://nachhaltigeuniversitaeten.at/arbeitsgruppen/co2-neutrale-universitaeten/</a:t>
          </a:r>
          <a:br/>
          <a:br/>
          <a:br/>
          <a:r>
            <a:rPr lang="de-AT" sz="1100" b="0" u="none" strike="noStrike">
              <a:solidFill>
                <a:srgbClr val="000000"/>
              </a:solidFill>
              <a:uFillTx/>
              <a:latin typeface="Calibri"/>
            </a:rPr>
            <a:t>                 Universität für Bodenkultur, Technische Universität Graz                 </a:t>
          </a:r>
          <a:br/>
          <a:r>
            <a:rPr lang="de-DE" sz="1100" b="0" u="sng" strike="noStrike">
              <a:solidFill>
                <a:srgbClr val="000000"/>
              </a:solidFill>
              <a:uFillTx/>
              <a:latin typeface="Calibri"/>
            </a:rPr>
            <a:t>Dieses Werk ist lizenziert unter einer Creative Commons Namensnennung - Nicht-kommerziell - Weitergabe unter gleichen Bedingungen 4.0 International Lizenz.</a:t>
          </a:r>
          <a:endParaRPr lang="de-AT" sz="1100" b="0" u="none" strike="noStrike">
            <a:uFillTx/>
            <a:latin typeface="Times New Roman"/>
          </a:endParaRPr>
        </a:p>
      </xdr:txBody>
    </xdr:sp>
    <xdr:clientData/>
  </xdr:twoCellAnchor>
  <xdr:twoCellAnchor editAs="oneCell">
    <xdr:from>
      <xdr:col>9</xdr:col>
      <xdr:colOff>0</xdr:colOff>
      <xdr:row>49</xdr:row>
      <xdr:rowOff>0</xdr:rowOff>
    </xdr:from>
    <xdr:to>
      <xdr:col>21</xdr:col>
      <xdr:colOff>165600</xdr:colOff>
      <xdr:row>67</xdr:row>
      <xdr:rowOff>118080</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7246800" y="8763120"/>
          <a:ext cx="9827640" cy="35470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399960</xdr:colOff>
      <xdr:row>1</xdr:row>
      <xdr:rowOff>51840</xdr:rowOff>
    </xdr:from>
    <xdr:to>
      <xdr:col>7</xdr:col>
      <xdr:colOff>258840</xdr:colOff>
      <xdr:row>3</xdr:row>
      <xdr:rowOff>5040</xdr:rowOff>
    </xdr:to>
    <xdr:pic>
      <xdr:nvPicPr>
        <xdr:cNvPr id="4" name="Grafik 10" descr="http://www.boku.ac.at/fileadmin/_migrated/content_uploads/LOGO_Umweltbundesamt.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tretch/>
      </xdr:blipFill>
      <xdr:spPr>
        <a:xfrm>
          <a:off x="4425840" y="242280"/>
          <a:ext cx="1469160" cy="334440"/>
        </a:xfrm>
        <a:prstGeom prst="rect">
          <a:avLst/>
        </a:prstGeom>
        <a:ln w="0">
          <a:noFill/>
        </a:ln>
      </xdr:spPr>
    </xdr:pic>
    <xdr:clientData/>
  </xdr:twoCellAnchor>
  <xdr:twoCellAnchor editAs="oneCell">
    <xdr:from>
      <xdr:col>6</xdr:col>
      <xdr:colOff>345960</xdr:colOff>
      <xdr:row>9</xdr:row>
      <xdr:rowOff>66600</xdr:rowOff>
    </xdr:from>
    <xdr:to>
      <xdr:col>8</xdr:col>
      <xdr:colOff>289800</xdr:colOff>
      <xdr:row>12</xdr:row>
      <xdr:rowOff>51480</xdr:rowOff>
    </xdr:to>
    <xdr:pic>
      <xdr:nvPicPr>
        <xdr:cNvPr id="5" name="Grafik 11" descr="https://www.klimafonds.gv.at/assets/Image-Gallery-2/Logos/klimafondspoweredby.jpg">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stretch/>
      </xdr:blipFill>
      <xdr:spPr>
        <a:xfrm>
          <a:off x="5177160" y="1209600"/>
          <a:ext cx="1554120" cy="556560"/>
        </a:xfrm>
        <a:prstGeom prst="rect">
          <a:avLst/>
        </a:prstGeom>
        <a:ln w="0">
          <a:noFill/>
        </a:ln>
      </xdr:spPr>
    </xdr:pic>
    <xdr:clientData/>
  </xdr:twoCellAnchor>
  <xdr:twoCellAnchor editAs="oneCell">
    <xdr:from>
      <xdr:col>7</xdr:col>
      <xdr:colOff>471600</xdr:colOff>
      <xdr:row>0</xdr:row>
      <xdr:rowOff>79920</xdr:rowOff>
    </xdr:from>
    <xdr:to>
      <xdr:col>8</xdr:col>
      <xdr:colOff>337320</xdr:colOff>
      <xdr:row>4</xdr:row>
      <xdr:rowOff>74520</xdr:rowOff>
    </xdr:to>
    <xdr:pic>
      <xdr:nvPicPr>
        <xdr:cNvPr id="6" name="Grafik 12" descr="logo-ecoinvent-280x280.pn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3"/>
        <a:stretch/>
      </xdr:blipFill>
      <xdr:spPr>
        <a:xfrm>
          <a:off x="6107760" y="79920"/>
          <a:ext cx="671040" cy="756720"/>
        </a:xfrm>
        <a:prstGeom prst="rect">
          <a:avLst/>
        </a:prstGeom>
        <a:ln w="0">
          <a:noFill/>
        </a:ln>
      </xdr:spPr>
    </xdr:pic>
    <xdr:clientData/>
  </xdr:twoCellAnchor>
  <xdr:twoCellAnchor editAs="oneCell">
    <xdr:from>
      <xdr:col>3</xdr:col>
      <xdr:colOff>676440</xdr:colOff>
      <xdr:row>0</xdr:row>
      <xdr:rowOff>176400</xdr:rowOff>
    </xdr:from>
    <xdr:to>
      <xdr:col>5</xdr:col>
      <xdr:colOff>189720</xdr:colOff>
      <xdr:row>3</xdr:row>
      <xdr:rowOff>69480</xdr:rowOff>
    </xdr:to>
    <xdr:pic>
      <xdr:nvPicPr>
        <xdr:cNvPr id="7" name="Picture 11">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4"/>
        <a:stretch/>
      </xdr:blipFill>
      <xdr:spPr>
        <a:xfrm>
          <a:off x="3092040" y="176400"/>
          <a:ext cx="1123560" cy="464760"/>
        </a:xfrm>
        <a:prstGeom prst="rect">
          <a:avLst/>
        </a:prstGeom>
        <a:ln w="0">
          <a:noFill/>
        </a:ln>
      </xdr:spPr>
    </xdr:pic>
    <xdr:clientData/>
  </xdr:twoCellAnchor>
  <xdr:twoCellAnchor editAs="oneCell">
    <xdr:from>
      <xdr:col>1</xdr:col>
      <xdr:colOff>754560</xdr:colOff>
      <xdr:row>0</xdr:row>
      <xdr:rowOff>119880</xdr:rowOff>
    </xdr:from>
    <xdr:to>
      <xdr:col>3</xdr:col>
      <xdr:colOff>559080</xdr:colOff>
      <xdr:row>4</xdr:row>
      <xdr:rowOff>81720</xdr:rowOff>
    </xdr:to>
    <xdr:pic>
      <xdr:nvPicPr>
        <xdr:cNvPr id="8" name="Grafik 2" descr="https://iwhw.boku.ac.at/gbr6/logos/logos/BOKU_logo_A3%20und%20A4/JPG%20-%20fuer%20Bildschirmanwendung/BO_Logo_A3-A4_DE_RGB.jpg">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5"/>
        <a:stretch/>
      </xdr:blipFill>
      <xdr:spPr>
        <a:xfrm>
          <a:off x="1559880" y="119880"/>
          <a:ext cx="1414800" cy="723960"/>
        </a:xfrm>
        <a:prstGeom prst="rect">
          <a:avLst/>
        </a:prstGeom>
        <a:ln w="0">
          <a:noFill/>
        </a:ln>
      </xdr:spPr>
    </xdr:pic>
    <xdr:clientData/>
  </xdr:twoCellAnchor>
  <xdr:twoCellAnchor editAs="oneCell">
    <xdr:from>
      <xdr:col>2</xdr:col>
      <xdr:colOff>663840</xdr:colOff>
      <xdr:row>0</xdr:row>
      <xdr:rowOff>135360</xdr:rowOff>
    </xdr:from>
    <xdr:to>
      <xdr:col>3</xdr:col>
      <xdr:colOff>378000</xdr:colOff>
      <xdr:row>3</xdr:row>
      <xdr:rowOff>71640</xdr:rowOff>
    </xdr:to>
    <xdr:pic>
      <xdr:nvPicPr>
        <xdr:cNvPr id="9" name="Grafik 13">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6"/>
        <a:srcRect r="38218"/>
        <a:stretch/>
      </xdr:blipFill>
      <xdr:spPr>
        <a:xfrm>
          <a:off x="2274120" y="135360"/>
          <a:ext cx="519480" cy="507960"/>
        </a:xfrm>
        <a:prstGeom prst="rect">
          <a:avLst/>
        </a:prstGeom>
        <a:ln w="0">
          <a:noFill/>
        </a:ln>
      </xdr:spPr>
    </xdr:pic>
    <xdr:clientData/>
  </xdr:twoCellAnchor>
  <xdr:twoCellAnchor editAs="oneCell">
    <xdr:from>
      <xdr:col>0</xdr:col>
      <xdr:colOff>335160</xdr:colOff>
      <xdr:row>0</xdr:row>
      <xdr:rowOff>60840</xdr:rowOff>
    </xdr:from>
    <xdr:to>
      <xdr:col>1</xdr:col>
      <xdr:colOff>504720</xdr:colOff>
      <xdr:row>4</xdr:row>
      <xdr:rowOff>87480</xdr:rowOff>
    </xdr:to>
    <xdr:pic>
      <xdr:nvPicPr>
        <xdr:cNvPr id="10" name="Grafik 14" descr="https://lh3.googleusercontent.com/proxy/HSVlx0Q00cO9b_WhUOdhtOAEE7JwQr_K8uclZIBOS7RJJCDL7F4vw9AjPmiSdkDgokMU2_5O52I9aXQE0dwf3mWir5Z28Gb9wZjjNqQaR1Syf_89TaBX-FGxWbK_csX9rBT26uzT6_Y6nF70BUQUPTZE_RYyLgA">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7"/>
        <a:stretch/>
      </xdr:blipFill>
      <xdr:spPr>
        <a:xfrm>
          <a:off x="335160" y="60840"/>
          <a:ext cx="974880" cy="788760"/>
        </a:xfrm>
        <a:prstGeom prst="rect">
          <a:avLst/>
        </a:prstGeom>
        <a:ln w="0">
          <a:noFill/>
        </a:ln>
      </xdr:spPr>
    </xdr:pic>
    <xdr:clientData/>
  </xdr:twoCellAnchor>
  <xdr:twoCellAnchor>
    <xdr:from>
      <xdr:col>0</xdr:col>
      <xdr:colOff>76320</xdr:colOff>
      <xdr:row>23</xdr:row>
      <xdr:rowOff>45720</xdr:rowOff>
    </xdr:from>
    <xdr:to>
      <xdr:col>8</xdr:col>
      <xdr:colOff>449640</xdr:colOff>
      <xdr:row>53</xdr:row>
      <xdr:rowOff>142920</xdr:rowOff>
    </xdr:to>
    <xdr:sp macro="" textlink="">
      <xdr:nvSpPr>
        <xdr:cNvPr id="11" name="CustomShape 1">
          <a:extLst>
            <a:ext uri="{FF2B5EF4-FFF2-40B4-BE49-F238E27FC236}">
              <a16:creationId xmlns:a16="http://schemas.microsoft.com/office/drawing/2014/main" id="{00000000-0008-0000-0000-00000B000000}"/>
            </a:ext>
          </a:extLst>
        </xdr:cNvPr>
        <xdr:cNvSpPr/>
      </xdr:nvSpPr>
      <xdr:spPr>
        <a:xfrm>
          <a:off x="76320" y="3855600"/>
          <a:ext cx="6814800" cy="5812200"/>
        </a:xfrm>
        <a:prstGeom prst="rect">
          <a:avLst/>
        </a:prstGeom>
        <a:noFill/>
        <a:ln w="0">
          <a:solidFill>
            <a:srgbClr val="009900"/>
          </a:solidFill>
        </a:ln>
      </xdr:spPr>
      <xdr:style>
        <a:lnRef idx="2">
          <a:schemeClr val="dk1"/>
        </a:lnRef>
        <a:fillRef idx="1">
          <a:schemeClr val="lt1"/>
        </a:fillRef>
        <a:effectRef idx="0">
          <a:schemeClr val="dk1"/>
        </a:effectRef>
        <a:fontRef idx="minor"/>
      </xdr:style>
      <xdr:txBody>
        <a:bodyPr lIns="90000" tIns="45000" rIns="90000" bIns="45000" anchor="t">
          <a:noAutofit/>
        </a:bodyPr>
        <a:lstStyle/>
        <a:p>
          <a:pPr>
            <a:lnSpc>
              <a:spcPct val="100000"/>
            </a:lnSpc>
          </a:pPr>
          <a:r>
            <a:rPr lang="de-AT" sz="1100" b="1" u="none" strike="noStrike">
              <a:solidFill>
                <a:srgbClr val="000000"/>
              </a:solidFill>
              <a:uFillTx/>
              <a:latin typeface="Arial"/>
            </a:rPr>
            <a:t>Hinweise zur Benutzung </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000000"/>
              </a:solidFill>
              <a:uFillTx/>
              <a:latin typeface="Arial"/>
            </a:rPr>
            <a:t>Notizen: </a:t>
          </a:r>
          <a:r>
            <a:rPr lang="de-AT" sz="1100" b="0" u="none" strike="noStrike">
              <a:solidFill>
                <a:srgbClr val="000000"/>
              </a:solidFill>
              <a:uFillTx/>
              <a:latin typeface="Arial"/>
            </a:rPr>
            <a:t>Einige Zellen beinhalten eine Notiz zum besseren Verständnis. Die Zellen mit einer Notiz sind durch eine rote Ecke links oben gekennzeichnet. Mittels Mausklick auf die Ecke werden die Notizen sichtbar.</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000000"/>
              </a:solidFill>
              <a:uFillTx/>
              <a:latin typeface="Arial"/>
            </a:rPr>
            <a:t>Zur Farbkodierung der Tabellenblätter:</a:t>
          </a:r>
          <a:endParaRPr lang="de-AT" sz="1100" b="0" u="none" strike="noStrike">
            <a:uFillTx/>
            <a:latin typeface="Times New Roman"/>
          </a:endParaRPr>
        </a:p>
        <a:p>
          <a:pPr>
            <a:lnSpc>
              <a:spcPct val="100000"/>
            </a:lnSpc>
          </a:pPr>
          <a:r>
            <a:rPr lang="de-AT" sz="1100" b="1" u="none" strike="noStrike">
              <a:solidFill>
                <a:srgbClr val="33CC33"/>
              </a:solidFill>
              <a:uFillTx/>
              <a:latin typeface="Arial"/>
            </a:rPr>
            <a:t>GRÜN:</a:t>
          </a:r>
          <a:r>
            <a:rPr lang="de-AT" sz="1100" b="1" u="none" strike="noStrike">
              <a:solidFill>
                <a:srgbClr val="000000"/>
              </a:solidFill>
              <a:uFillTx/>
              <a:latin typeface="Arial"/>
            </a:rPr>
            <a:t> </a:t>
          </a:r>
          <a:r>
            <a:rPr lang="de-AT" sz="1100" b="0" u="none" strike="noStrike">
              <a:solidFill>
                <a:srgbClr val="000000"/>
              </a:solidFill>
              <a:uFillTx/>
              <a:latin typeface="Arial"/>
            </a:rPr>
            <a:t>In den grün markieren Tabellenblätter können Rohdaten eingegeben werden. Die Eingabefelder sind hellgrün markiert. Das grün markierte Tablellenblatt "Eingabe Daten" umfasst die für eine Treibhausgas-Bilanzierung zentralen Bereiche Energieeinsatz, Mobilität und Materialeinsatz. Im grün markierten Tabellenblatt "Eingabe Zusatzmodul Mensa" können optional auch Daten zum Enegie- und Lebensmitteleinsatz von Mensen eingegeben werden. Die Ergebnisse des Zusatzmoduls werden als solche kennzeichnet in den blauben Ergebnis-Tabellenblättern mit angeführt. Ein wichtiger Schritt zur Qualitätssicherung und Nachvollziehbarkeit ist die "Dokumentation". Diese Notizen können infolge auch für Berichte zur Treibhausgas-Bilanzierung herangezogen werden.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FF0000"/>
              </a:solidFill>
              <a:uFillTx/>
              <a:latin typeface="Arial"/>
            </a:rPr>
            <a:t>ROT: </a:t>
          </a:r>
          <a:r>
            <a:rPr lang="de-AT" sz="1100" b="0" u="none" strike="noStrike">
              <a:solidFill>
                <a:srgbClr val="000000"/>
              </a:solidFill>
              <a:uFillTx/>
              <a:latin typeface="Arial"/>
            </a:rPr>
            <a:t>Das Tabellenblatt "Emissionsfaktoren" zeigt eine Auflistung der Emissionsfaktoren, welche die Grundlage für die Berechnung der Treibhausgas-Emissionen darstellen. Hier sind daher keine Änderungen möglich. Die Emissionsfaktoren werden jährlich neu berechnet und aktualisiert. Bitte stellen Sie sicher, dass Sie stets die aktuellste Version des Berechnungs-Tools verwenden.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376092"/>
              </a:solidFill>
              <a:uFillTx/>
              <a:latin typeface="Arial"/>
            </a:rPr>
            <a:t>BLAU: </a:t>
          </a:r>
          <a:r>
            <a:rPr lang="de-AT" sz="1100" b="0" u="none" strike="noStrike">
              <a:solidFill>
                <a:srgbClr val="000000"/>
              </a:solidFill>
              <a:uFillTx/>
              <a:latin typeface="Arial"/>
            </a:rPr>
            <a:t>Im den blau markierten Tabellenblättern erscheint tabellarisch aufgelistet die Zusammenfassung der Berechnungsergebnisse untergliedert nach den Kategorien Energieeinsatz, Mobililtät, Materialeinsatz oder untergliedert nach den Scope-Ebenen des Greenhous Gas Protocolls. Da die Berechnung automatisch erfolgt, können auch bei den blau markierten Registern keine Änderungen vorgenommen werden.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FFC000"/>
              </a:solidFill>
              <a:uFillTx/>
              <a:latin typeface="Arial"/>
            </a:rPr>
            <a:t>GELB:</a:t>
          </a:r>
          <a:r>
            <a:rPr lang="de-AT" sz="1100" b="1" u="none" strike="noStrike">
              <a:solidFill>
                <a:srgbClr val="FFFF00"/>
              </a:solidFill>
              <a:uFillTx/>
              <a:latin typeface="Arial"/>
            </a:rPr>
            <a:t> </a:t>
          </a:r>
          <a:r>
            <a:rPr lang="de-AT" sz="1100" b="0" u="none" strike="noStrike">
              <a:solidFill>
                <a:srgbClr val="000000"/>
              </a:solidFill>
              <a:uFillTx/>
              <a:latin typeface="Arial"/>
            </a:rPr>
            <a:t>Im gelb markierten Tabellenblatt werden die Ergebnisse übersichtlich in Tabellen und Grafiken dargestellt.</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7030A0"/>
              </a:solidFill>
              <a:uFillTx/>
              <a:latin typeface="Arial"/>
            </a:rPr>
            <a:t>VIOLETT:</a:t>
          </a:r>
          <a:r>
            <a:rPr lang="de-AT" sz="1100" b="0" u="none" strike="noStrike">
              <a:solidFill>
                <a:srgbClr val="000000"/>
              </a:solidFill>
              <a:uFillTx/>
              <a:latin typeface="Arial"/>
            </a:rPr>
            <a:t> In den beiden violetten Tabellenblättern sind die Ergebnisse nochmal im Detail (sowie im Eingabetabellenblatt) pro Kategorie und Scope-Ebene dargestellt. Auch hier können keine Änderungen vorgenommen werden.</a:t>
          </a:r>
          <a:endParaRPr lang="de-AT" sz="1100" b="0" u="none" strike="noStrike">
            <a:uFillTx/>
            <a:latin typeface="Times New Roman"/>
          </a:endParaRPr>
        </a:p>
        <a:p>
          <a:pPr>
            <a:lnSpc>
              <a:spcPct val="100000"/>
            </a:lnSpc>
          </a:pPr>
          <a:endParaRPr lang="de-AT" sz="1100" b="0" u="none" strike="noStrike">
            <a:uFillTx/>
            <a:latin typeface="Times New Roman"/>
          </a:endParaRPr>
        </a:p>
      </xdr:txBody>
    </xdr:sp>
    <xdr:clientData/>
  </xdr:twoCellAnchor>
  <xdr:twoCellAnchor editAs="oneCell">
    <xdr:from>
      <xdr:col>0</xdr:col>
      <xdr:colOff>160200</xdr:colOff>
      <xdr:row>17</xdr:row>
      <xdr:rowOff>83880</xdr:rowOff>
    </xdr:from>
    <xdr:to>
      <xdr:col>0</xdr:col>
      <xdr:colOff>654480</xdr:colOff>
      <xdr:row>18</xdr:row>
      <xdr:rowOff>72360</xdr:rowOff>
    </xdr:to>
    <xdr:pic>
      <xdr:nvPicPr>
        <xdr:cNvPr id="12" name="Grafik 16" descr="Creative Commons Lizenzvertrag">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8"/>
        <a:stretch/>
      </xdr:blipFill>
      <xdr:spPr>
        <a:xfrm>
          <a:off x="160200" y="2750760"/>
          <a:ext cx="494280" cy="179280"/>
        </a:xfrm>
        <a:prstGeom prst="rect">
          <a:avLst/>
        </a:prstGeom>
        <a:ln w="0">
          <a:noFill/>
        </a:ln>
      </xdr:spPr>
    </xdr:pic>
    <xdr:clientData/>
  </xdr:twoCellAnchor>
  <xdr:twoCellAnchor>
    <xdr:from>
      <xdr:col>0</xdr:col>
      <xdr:colOff>76200</xdr:colOff>
      <xdr:row>5</xdr:row>
      <xdr:rowOff>38100</xdr:rowOff>
    </xdr:from>
    <xdr:to>
      <xdr:col>3</xdr:col>
      <xdr:colOff>476251</xdr:colOff>
      <xdr:row>7</xdr:row>
      <xdr:rowOff>76200</xdr:rowOff>
    </xdr:to>
    <xdr:sp macro="" textlink="">
      <xdr:nvSpPr>
        <xdr:cNvPr id="14" name="CustomShape 1">
          <a:extLst>
            <a:ext uri="{FF2B5EF4-FFF2-40B4-BE49-F238E27FC236}">
              <a16:creationId xmlns:a16="http://schemas.microsoft.com/office/drawing/2014/main" id="{C2137420-93B2-49D8-AC60-FF5D07BB9BE5}"/>
            </a:ext>
          </a:extLst>
        </xdr:cNvPr>
        <xdr:cNvSpPr/>
      </xdr:nvSpPr>
      <xdr:spPr>
        <a:xfrm>
          <a:off x="76200" y="990600"/>
          <a:ext cx="2686051" cy="419100"/>
        </a:xfrm>
        <a:prstGeom prst="rect">
          <a:avLst/>
        </a:prstGeom>
        <a:noFill/>
        <a:ln w="12700">
          <a:solidFill>
            <a:srgbClr val="009900"/>
          </a:solidFill>
          <a:miter/>
        </a:ln>
      </xdr:spPr>
      <xdr:style>
        <a:lnRef idx="2">
          <a:schemeClr val="dk1"/>
        </a:lnRef>
        <a:fillRef idx="1">
          <a:schemeClr val="lt1"/>
        </a:fillRef>
        <a:effectRef idx="0">
          <a:schemeClr val="dk1"/>
        </a:effectRef>
        <a:fontRef idx="minor"/>
      </xdr:style>
      <xdr:txBody>
        <a:bodyPr lIns="90000" tIns="45000" rIns="90000" bIns="45000" anchor="t">
          <a:noAutofit/>
        </a:bodyPr>
        <a:lstStyle/>
        <a:p>
          <a:pPr defTabSz="914400">
            <a:lnSpc>
              <a:spcPct val="100000"/>
            </a:lnSpc>
            <a:tabLst>
              <a:tab pos="0" algn="l"/>
            </a:tabLst>
          </a:pPr>
          <a:r>
            <a:rPr lang="de-AT" sz="1100" b="1" u="none" strike="noStrike">
              <a:uFillTx/>
              <a:latin typeface="Arial" panose="020B0604020202020204" pitchFamily="34" charset="0"/>
              <a:cs typeface="Arial" panose="020B0604020202020204" pitchFamily="34" charset="0"/>
            </a:rPr>
            <a:t>Bilanzjahr</a:t>
          </a:r>
          <a:r>
            <a:rPr lang="de-AT" sz="1100" b="0" u="none" strike="noStrike">
              <a:uFillTx/>
              <a:latin typeface="Arial" panose="020B0604020202020204" pitchFamily="34" charset="0"/>
              <a:cs typeface="Arial" panose="020B0604020202020204" pitchFamily="34" charset="0"/>
            </a:rPr>
            <a:t>: 2017</a:t>
          </a:r>
          <a:br>
            <a:rPr lang="de-AT" sz="1100" b="1" u="none" strike="noStrike">
              <a:uFillTx/>
              <a:latin typeface="Arial" panose="020B0604020202020204" pitchFamily="34" charset="0"/>
              <a:cs typeface="Arial" panose="020B0604020202020204" pitchFamily="34" charset="0"/>
            </a:rPr>
          </a:br>
          <a:r>
            <a:rPr lang="de-AT" sz="1100" b="1" u="none" strike="noStrike">
              <a:uFillTx/>
              <a:latin typeface="Arial" panose="020B0604020202020204" pitchFamily="34" charset="0"/>
              <a:cs typeface="Arial" panose="020B0604020202020204" pitchFamily="34" charset="0"/>
            </a:rPr>
            <a:t>Version</a:t>
          </a:r>
          <a:r>
            <a:rPr lang="de-AT" sz="1100" b="0" u="none" strike="noStrike" baseline="0">
              <a:uFillTx/>
              <a:latin typeface="Arial" panose="020B0604020202020204" pitchFamily="34" charset="0"/>
              <a:cs typeface="Arial" panose="020B0604020202020204" pitchFamily="34" charset="0"/>
            </a:rPr>
            <a:t>: 2026_07_31 (vom 31.07.2026)</a:t>
          </a:r>
          <a:endParaRPr lang="de-AT" sz="1100" b="0" u="none" strike="noStrike">
            <a:uFillTx/>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783000</xdr:colOff>
      <xdr:row>15</xdr:row>
      <xdr:rowOff>35640</xdr:rowOff>
    </xdr:from>
    <xdr:to>
      <xdr:col>2</xdr:col>
      <xdr:colOff>144360</xdr:colOff>
      <xdr:row>28</xdr:row>
      <xdr:rowOff>119880</xdr:rowOff>
    </xdr:to>
    <xdr:graphicFrame macro="">
      <xdr:nvGraphicFramePr>
        <xdr:cNvPr id="11" name="Diagramm 17">
          <a:extLst>
            <a:ext uri="{FF2B5EF4-FFF2-40B4-BE49-F238E27FC236}">
              <a16:creationId xmlns:a16="http://schemas.microsoft.com/office/drawing/2014/main" id="{00000000-0008-0000-07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317160</xdr:colOff>
      <xdr:row>14</xdr:row>
      <xdr:rowOff>162360</xdr:rowOff>
    </xdr:from>
    <xdr:to>
      <xdr:col>9</xdr:col>
      <xdr:colOff>714240</xdr:colOff>
      <xdr:row>26</xdr:row>
      <xdr:rowOff>145800</xdr:rowOff>
    </xdr:to>
    <xdr:graphicFrame macro="">
      <xdr:nvGraphicFramePr>
        <xdr:cNvPr id="12" name="Diagramm 21">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
  <sheetViews>
    <sheetView tabSelected="1" zoomScaleNormal="100" workbookViewId="0">
      <selection activeCell="J1" sqref="J1"/>
    </sheetView>
  </sheetViews>
  <sheetFormatPr baseColWidth="10" defaultColWidth="11.42578125" defaultRowHeight="15" x14ac:dyDescent="0.25"/>
  <cols>
    <col min="1" max="1024" width="11.42578125" style="3"/>
  </cols>
  <sheetData/>
  <sheetProtection algorithmName="SHA-512" hashValue="XeXWBu8W/D0+9uermqn/aXxdPlieGMGlULh0pVrOB3Q7N8qjurPgsCoxX7RoNaaMRpcoR83e2aBVdUFOD+HZlw==" saltValue="kapC5SfzmgWjtPmGOVrxcA==" spinCount="100000" sheet="1" objects="1" scenarios="1"/>
  <pageMargins left="0.7" right="0.7" top="0.78749999999999998" bottom="0.78749999999999998" header="0.511811023622047" footer="0.511811023622047"/>
  <pageSetup paperSize="9" scale="84" orientation="portrait" horizontalDpi="300" verticalDpi="300"/>
  <rowBreaks count="1" manualBreakCount="1">
    <brk id="52" max="16383" man="1"/>
  </rowBreaks>
  <colBreaks count="1" manualBreakCount="1">
    <brk id="9" max="1048575" man="1"/>
  </col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800080"/>
  </sheetPr>
  <dimension ref="A1:AMJ273"/>
  <sheetViews>
    <sheetView zoomScaleNormal="100" workbookViewId="0">
      <pane ySplit="2" topLeftCell="A3" activePane="bottomLeft" state="frozen"/>
      <selection pane="bottomLeft" activeCell="B1" sqref="B1"/>
    </sheetView>
  </sheetViews>
  <sheetFormatPr baseColWidth="10" defaultColWidth="11.42578125" defaultRowHeight="15" x14ac:dyDescent="0.25"/>
  <cols>
    <col min="1" max="1" width="2.85546875" style="6" customWidth="1"/>
    <col min="2" max="2" width="18.140625" customWidth="1"/>
    <col min="3" max="3" width="28.140625" style="64" customWidth="1"/>
    <col min="4" max="4" width="28.28515625" style="64" customWidth="1"/>
    <col min="5" max="5" width="55.85546875" customWidth="1"/>
    <col min="6" max="6" width="21.5703125" style="7" customWidth="1"/>
    <col min="7" max="8" width="13" style="9" customWidth="1"/>
    <col min="9" max="10" width="12" style="9" customWidth="1"/>
    <col min="11" max="11" width="23.7109375" customWidth="1"/>
    <col min="945" max="1024" width="11.5703125" customWidth="1"/>
  </cols>
  <sheetData>
    <row r="1" spans="1:11" s="47" customFormat="1" x14ac:dyDescent="0.25">
      <c r="C1" s="145"/>
      <c r="D1" s="145"/>
      <c r="G1" s="223">
        <v>2017</v>
      </c>
      <c r="H1" s="223"/>
      <c r="I1" s="223"/>
      <c r="J1" s="223"/>
    </row>
    <row r="2" spans="1:11" s="45" customFormat="1" ht="30.75" x14ac:dyDescent="0.25">
      <c r="A2" s="47"/>
      <c r="B2" s="49" t="s">
        <v>262</v>
      </c>
      <c r="C2" s="52"/>
      <c r="D2" s="52"/>
      <c r="E2" s="52"/>
      <c r="F2" s="52" t="s">
        <v>33</v>
      </c>
      <c r="G2" s="70" t="s">
        <v>197</v>
      </c>
      <c r="H2" s="146" t="s">
        <v>198</v>
      </c>
      <c r="I2" s="146" t="s">
        <v>199</v>
      </c>
      <c r="J2" s="146" t="s">
        <v>200</v>
      </c>
      <c r="K2" s="47"/>
    </row>
    <row r="3" spans="1:11" ht="15" customHeight="1" x14ac:dyDescent="0.25">
      <c r="B3" s="174" t="s">
        <v>38</v>
      </c>
      <c r="C3" s="175" t="s">
        <v>39</v>
      </c>
      <c r="D3" s="175" t="s">
        <v>40</v>
      </c>
      <c r="E3" s="176" t="s">
        <v>41</v>
      </c>
      <c r="F3" s="19" t="s">
        <v>61</v>
      </c>
      <c r="G3" s="147">
        <f>(Eingabe_Daten!$G3*Emissionsfaktoren!$G3)/1000</f>
        <v>0</v>
      </c>
      <c r="H3" s="148">
        <f>(Eingabe_Daten!$G3*Emissionsfaktoren!$H3)/1000</f>
        <v>0</v>
      </c>
      <c r="I3" s="148">
        <f>(Eingabe_Daten!$G3*Emissionsfaktoren!$I3)/1000</f>
        <v>0</v>
      </c>
      <c r="J3" s="149">
        <f>(Eingabe_Daten!$G3*Emissionsfaktoren!$J3)/1000</f>
        <v>0</v>
      </c>
      <c r="K3" s="6"/>
    </row>
    <row r="4" spans="1:11" ht="15" customHeight="1" x14ac:dyDescent="0.25">
      <c r="B4" s="174"/>
      <c r="C4" s="175"/>
      <c r="D4" s="175"/>
      <c r="E4" s="176"/>
      <c r="F4" s="19" t="s">
        <v>43</v>
      </c>
      <c r="G4" s="150">
        <f>(Eingabe_Daten!G4*Emissionsfaktoren!$G4)/1000</f>
        <v>0</v>
      </c>
      <c r="H4" s="151">
        <f>(Eingabe_Daten!$G4*Emissionsfaktoren!$H4)/1000</f>
        <v>0</v>
      </c>
      <c r="I4" s="151">
        <f>(Eingabe_Daten!$G4*Emissionsfaktoren!$I4)/1000</f>
        <v>0</v>
      </c>
      <c r="J4" s="152">
        <f>(Eingabe_Daten!$G4*Emissionsfaktoren!$J4)/1000</f>
        <v>0</v>
      </c>
      <c r="K4" s="6"/>
    </row>
    <row r="5" spans="1:11" ht="15" customHeight="1" x14ac:dyDescent="0.25">
      <c r="B5" s="174"/>
      <c r="C5" s="175"/>
      <c r="D5" s="175"/>
      <c r="E5" s="178" t="s">
        <v>44</v>
      </c>
      <c r="F5" s="19" t="s">
        <v>61</v>
      </c>
      <c r="G5" s="150">
        <f>(Eingabe_Daten!G5*Emissionsfaktoren!$G5)/1000</f>
        <v>0</v>
      </c>
      <c r="H5" s="151">
        <f>(Eingabe_Daten!$G5*Emissionsfaktoren!$H5)/1000</f>
        <v>0</v>
      </c>
      <c r="I5" s="151">
        <f>(Eingabe_Daten!$G5*Emissionsfaktoren!$I5)/1000</f>
        <v>0</v>
      </c>
      <c r="J5" s="152">
        <f>(Eingabe_Daten!$G5*Emissionsfaktoren!$J5)/1000</f>
        <v>0</v>
      </c>
      <c r="K5" s="6"/>
    </row>
    <row r="6" spans="1:11" ht="15" customHeight="1" x14ac:dyDescent="0.25">
      <c r="B6" s="174"/>
      <c r="C6" s="175"/>
      <c r="D6" s="175"/>
      <c r="E6" s="178"/>
      <c r="F6" s="19" t="s">
        <v>43</v>
      </c>
      <c r="G6" s="150">
        <f>(Eingabe_Daten!G6*Emissionsfaktoren!$G6)/1000</f>
        <v>0</v>
      </c>
      <c r="H6" s="151">
        <f>(Eingabe_Daten!$G6*Emissionsfaktoren!$H6)/1000</f>
        <v>0</v>
      </c>
      <c r="I6" s="151">
        <f>(Eingabe_Daten!$G6*Emissionsfaktoren!$I6)/1000</f>
        <v>0</v>
      </c>
      <c r="J6" s="152">
        <f>(Eingabe_Daten!$G6*Emissionsfaktoren!$J6)/1000</f>
        <v>0</v>
      </c>
      <c r="K6" s="6"/>
    </row>
    <row r="7" spans="1:11" ht="15" customHeight="1" x14ac:dyDescent="0.25">
      <c r="B7" s="174"/>
      <c r="C7" s="175"/>
      <c r="D7" s="175"/>
      <c r="E7" s="179" t="s">
        <v>45</v>
      </c>
      <c r="F7" s="19" t="s">
        <v>61</v>
      </c>
      <c r="G7" s="150">
        <f>(Eingabe_Daten!G7*Emissionsfaktoren!$G7)/1000</f>
        <v>0</v>
      </c>
      <c r="H7" s="151">
        <f>(Eingabe_Daten!$G7*Emissionsfaktoren!$H7)/1000</f>
        <v>0</v>
      </c>
      <c r="I7" s="151">
        <f>(Eingabe_Daten!$G7*Emissionsfaktoren!$I7)/1000</f>
        <v>0</v>
      </c>
      <c r="J7" s="152">
        <f>(Eingabe_Daten!$G7*Emissionsfaktoren!$J7)/1000</f>
        <v>0</v>
      </c>
      <c r="K7" s="6"/>
    </row>
    <row r="8" spans="1:11" ht="15" customHeight="1" x14ac:dyDescent="0.25">
      <c r="B8" s="174"/>
      <c r="C8" s="175"/>
      <c r="D8" s="175"/>
      <c r="E8" s="179"/>
      <c r="F8" s="19" t="s">
        <v>43</v>
      </c>
      <c r="G8" s="150">
        <f>(Eingabe_Daten!G8*Emissionsfaktoren!$G8)/1000</f>
        <v>0</v>
      </c>
      <c r="H8" s="151">
        <f>(Eingabe_Daten!$G8*Emissionsfaktoren!$H8)/1000</f>
        <v>0</v>
      </c>
      <c r="I8" s="151">
        <f>(Eingabe_Daten!$G8*Emissionsfaktoren!$I8)/1000</f>
        <v>0</v>
      </c>
      <c r="J8" s="152">
        <f>(Eingabe_Daten!$G8*Emissionsfaktoren!$J8)/1000</f>
        <v>0</v>
      </c>
      <c r="K8" s="6"/>
    </row>
    <row r="9" spans="1:11" ht="15" customHeight="1" x14ac:dyDescent="0.25">
      <c r="B9" s="174"/>
      <c r="C9" s="175" t="s">
        <v>46</v>
      </c>
      <c r="D9" s="175" t="s">
        <v>47</v>
      </c>
      <c r="E9" s="180"/>
      <c r="F9" s="19" t="s">
        <v>42</v>
      </c>
      <c r="G9" s="150">
        <f>(Eingabe_Daten!G9*Emissionsfaktoren!$G9)/1000</f>
        <v>0</v>
      </c>
      <c r="H9" s="151">
        <f>(Eingabe_Daten!$G9*Emissionsfaktoren!$H9)/1000</f>
        <v>0</v>
      </c>
      <c r="I9" s="151">
        <f>(Eingabe_Daten!$G9*Emissionsfaktoren!$I9)/1000</f>
        <v>0</v>
      </c>
      <c r="J9" s="152">
        <f>(Eingabe_Daten!$G9*Emissionsfaktoren!$J9)/1000</f>
        <v>0</v>
      </c>
      <c r="K9" s="6"/>
    </row>
    <row r="10" spans="1:11" ht="15" customHeight="1" x14ac:dyDescent="0.25">
      <c r="B10" s="174"/>
      <c r="C10" s="175"/>
      <c r="D10" s="175"/>
      <c r="E10" s="180"/>
      <c r="F10" s="19" t="s">
        <v>48</v>
      </c>
      <c r="G10" s="150">
        <f>(Eingabe_Daten!G10*Emissionsfaktoren!$G10)/1000</f>
        <v>0</v>
      </c>
      <c r="H10" s="151">
        <f>(Eingabe_Daten!$G10*Emissionsfaktoren!$H10)/1000</f>
        <v>0</v>
      </c>
      <c r="I10" s="151">
        <f>(Eingabe_Daten!$G10*Emissionsfaktoren!$I10)/1000</f>
        <v>0</v>
      </c>
      <c r="J10" s="152">
        <f>(Eingabe_Daten!$G10*Emissionsfaktoren!$J10)/1000</f>
        <v>0</v>
      </c>
      <c r="K10" s="6"/>
    </row>
    <row r="11" spans="1:11" ht="15" customHeight="1" x14ac:dyDescent="0.25">
      <c r="B11" s="174"/>
      <c r="C11" s="175"/>
      <c r="D11" s="175" t="s">
        <v>49</v>
      </c>
      <c r="E11" s="181" t="s">
        <v>50</v>
      </c>
      <c r="F11" s="19" t="s">
        <v>42</v>
      </c>
      <c r="G11" s="150">
        <f>(Eingabe_Daten!G11*Emissionsfaktoren!$G11)/1000</f>
        <v>0</v>
      </c>
      <c r="H11" s="151">
        <f>(Eingabe_Daten!$G11*Emissionsfaktoren!$H11)/1000</f>
        <v>0</v>
      </c>
      <c r="I11" s="151">
        <f>(Eingabe_Daten!$G11*Emissionsfaktoren!$I11)/1000</f>
        <v>0</v>
      </c>
      <c r="J11" s="152">
        <f>(Eingabe_Daten!$G11*Emissionsfaktoren!$J11)/1000</f>
        <v>0</v>
      </c>
      <c r="K11" s="6"/>
    </row>
    <row r="12" spans="1:11" ht="15" customHeight="1" x14ac:dyDescent="0.25">
      <c r="B12" s="174"/>
      <c r="C12" s="175"/>
      <c r="D12" s="175"/>
      <c r="E12" s="181"/>
      <c r="F12" s="19" t="s">
        <v>207</v>
      </c>
      <c r="G12" s="150">
        <f>(Eingabe_Daten!G12*Emissionsfaktoren!$G12)/1000</f>
        <v>0</v>
      </c>
      <c r="H12" s="151">
        <f>(Eingabe_Daten!$G12*Emissionsfaktoren!$H12)/1000</f>
        <v>0</v>
      </c>
      <c r="I12" s="151">
        <f>(Eingabe_Daten!$G12*Emissionsfaktoren!$I12)/1000</f>
        <v>0</v>
      </c>
      <c r="J12" s="152">
        <f>(Eingabe_Daten!$G12*Emissionsfaktoren!$J12)/1000</f>
        <v>0</v>
      </c>
      <c r="K12" s="6"/>
    </row>
    <row r="13" spans="1:11" ht="15" customHeight="1" x14ac:dyDescent="0.25">
      <c r="B13" s="174"/>
      <c r="C13" s="175"/>
      <c r="D13" s="175"/>
      <c r="E13" s="181" t="s">
        <v>52</v>
      </c>
      <c r="F13" s="19" t="s">
        <v>42</v>
      </c>
      <c r="G13" s="150">
        <f>(Eingabe_Daten!G13*Emissionsfaktoren!$G13)/1000</f>
        <v>0</v>
      </c>
      <c r="H13" s="151">
        <f>(Eingabe_Daten!$G13*Emissionsfaktoren!$H13)/1000</f>
        <v>0</v>
      </c>
      <c r="I13" s="151">
        <f>(Eingabe_Daten!$G13*Emissionsfaktoren!$I13)/1000</f>
        <v>0</v>
      </c>
      <c r="J13" s="152">
        <f>(Eingabe_Daten!$G13*Emissionsfaktoren!$J13)/1000</f>
        <v>0</v>
      </c>
      <c r="K13" s="6"/>
    </row>
    <row r="14" spans="1:11" ht="15" customHeight="1" x14ac:dyDescent="0.25">
      <c r="B14" s="174"/>
      <c r="C14" s="175"/>
      <c r="D14" s="175"/>
      <c r="E14" s="181"/>
      <c r="F14" s="19" t="s">
        <v>207</v>
      </c>
      <c r="G14" s="150">
        <f>(Eingabe_Daten!G14*Emissionsfaktoren!$G14)/1000</f>
        <v>0</v>
      </c>
      <c r="H14" s="151">
        <f>(Eingabe_Daten!$G14*Emissionsfaktoren!$H14)/1000</f>
        <v>0</v>
      </c>
      <c r="I14" s="151">
        <f>(Eingabe_Daten!$G14*Emissionsfaktoren!$I14)/1000</f>
        <v>0</v>
      </c>
      <c r="J14" s="152">
        <f>(Eingabe_Daten!$G14*Emissionsfaktoren!$J14)/1000</f>
        <v>0</v>
      </c>
      <c r="K14" s="6"/>
    </row>
    <row r="15" spans="1:11" ht="15" customHeight="1" x14ac:dyDescent="0.25">
      <c r="B15" s="174"/>
      <c r="C15" s="175"/>
      <c r="D15" s="175" t="s">
        <v>53</v>
      </c>
      <c r="E15" s="182"/>
      <c r="F15" s="19" t="s">
        <v>42</v>
      </c>
      <c r="G15" s="150">
        <f>(Eingabe_Daten!G15*Emissionsfaktoren!$G15)/1000</f>
        <v>0</v>
      </c>
      <c r="H15" s="151">
        <f>(Eingabe_Daten!$G15*Emissionsfaktoren!$H15)/1000</f>
        <v>0</v>
      </c>
      <c r="I15" s="151">
        <f>(Eingabe_Daten!$G15*Emissionsfaktoren!$I15)/1000</f>
        <v>0</v>
      </c>
      <c r="J15" s="152">
        <f>(Eingabe_Daten!$G15*Emissionsfaktoren!$J15)/1000</f>
        <v>0</v>
      </c>
      <c r="K15" s="6"/>
    </row>
    <row r="16" spans="1:11" ht="15" customHeight="1" x14ac:dyDescent="0.25">
      <c r="B16" s="174"/>
      <c r="C16" s="175"/>
      <c r="D16" s="175"/>
      <c r="E16" s="182"/>
      <c r="F16" s="19" t="s">
        <v>54</v>
      </c>
      <c r="G16" s="150">
        <f>(Eingabe_Daten!G16*Emissionsfaktoren!$G16)/1000</f>
        <v>0</v>
      </c>
      <c r="H16" s="151">
        <f>(Eingabe_Daten!$G16*Emissionsfaktoren!$H16)/1000</f>
        <v>0</v>
      </c>
      <c r="I16" s="151">
        <f>(Eingabe_Daten!$G16*Emissionsfaktoren!$I16)/1000</f>
        <v>0</v>
      </c>
      <c r="J16" s="152">
        <f>(Eingabe_Daten!$G16*Emissionsfaktoren!$J16)/1000</f>
        <v>0</v>
      </c>
      <c r="K16" s="6"/>
    </row>
    <row r="17" spans="2:11" ht="15" customHeight="1" x14ac:dyDescent="0.25">
      <c r="B17" s="174"/>
      <c r="C17" s="175"/>
      <c r="D17" s="183" t="s">
        <v>55</v>
      </c>
      <c r="E17" s="184" t="s">
        <v>56</v>
      </c>
      <c r="F17" s="21" t="s">
        <v>42</v>
      </c>
      <c r="G17" s="150">
        <f>(Eingabe_Daten!G17*Emissionsfaktoren!$G17)/1000</f>
        <v>0</v>
      </c>
      <c r="H17" s="151">
        <f>(Eingabe_Daten!$G17*Emissionsfaktoren!$H17)/1000</f>
        <v>0</v>
      </c>
      <c r="I17" s="151">
        <f>(Eingabe_Daten!$G17*Emissionsfaktoren!$I17)/1000</f>
        <v>0</v>
      </c>
      <c r="J17" s="152">
        <f>(Eingabe_Daten!$G17*Emissionsfaktoren!$J17)/1000</f>
        <v>0</v>
      </c>
      <c r="K17" s="6"/>
    </row>
    <row r="18" spans="2:11" ht="15" customHeight="1" x14ac:dyDescent="0.25">
      <c r="B18" s="174"/>
      <c r="C18" s="175"/>
      <c r="D18" s="175"/>
      <c r="E18" s="184"/>
      <c r="F18" s="21" t="s">
        <v>57</v>
      </c>
      <c r="G18" s="150">
        <f>(Eingabe_Daten!G18*Emissionsfaktoren!$G18)/1000</f>
        <v>0</v>
      </c>
      <c r="H18" s="151">
        <f>(Eingabe_Daten!$G18*Emissionsfaktoren!$H18)/1000</f>
        <v>0</v>
      </c>
      <c r="I18" s="151">
        <f>(Eingabe_Daten!$G18*Emissionsfaktoren!$I18)/1000</f>
        <v>0</v>
      </c>
      <c r="J18" s="152">
        <f>(Eingabe_Daten!$G18*Emissionsfaktoren!$J18)/1000</f>
        <v>0</v>
      </c>
      <c r="K18" s="6"/>
    </row>
    <row r="19" spans="2:11" ht="15" customHeight="1" x14ac:dyDescent="0.25">
      <c r="B19" s="174"/>
      <c r="C19" s="175"/>
      <c r="D19" s="175"/>
      <c r="E19" s="184"/>
      <c r="F19" s="21" t="s">
        <v>54</v>
      </c>
      <c r="G19" s="150">
        <f>(Eingabe_Daten!G19*Emissionsfaktoren!$G19)/1000</f>
        <v>0</v>
      </c>
      <c r="H19" s="151">
        <f>(Eingabe_Daten!$G19*Emissionsfaktoren!$H19)/1000</f>
        <v>0</v>
      </c>
      <c r="I19" s="151">
        <f>(Eingabe_Daten!$G19*Emissionsfaktoren!$I19)/1000</f>
        <v>0</v>
      </c>
      <c r="J19" s="152">
        <f>(Eingabe_Daten!$G19*Emissionsfaktoren!$J19)/1000</f>
        <v>0</v>
      </c>
      <c r="K19" s="6"/>
    </row>
    <row r="20" spans="2:11" ht="15" customHeight="1" x14ac:dyDescent="0.25">
      <c r="B20" s="174"/>
      <c r="C20" s="175" t="s">
        <v>58</v>
      </c>
      <c r="D20" s="175" t="s">
        <v>59</v>
      </c>
      <c r="E20" s="180" t="s">
        <v>60</v>
      </c>
      <c r="F20" s="19" t="s">
        <v>61</v>
      </c>
      <c r="G20" s="150">
        <f>(Eingabe_Daten!G20*Emissionsfaktoren!$G20)/1000</f>
        <v>0</v>
      </c>
      <c r="H20" s="151">
        <f>(Eingabe_Daten!$G20*Emissionsfaktoren!$H20)/1000</f>
        <v>0</v>
      </c>
      <c r="I20" s="151">
        <f>(Eingabe_Daten!$G20*Emissionsfaktoren!$I20)/1000</f>
        <v>0</v>
      </c>
      <c r="J20" s="152">
        <f>(Eingabe_Daten!$G20*Emissionsfaktoren!$J20)/1000</f>
        <v>0</v>
      </c>
      <c r="K20" s="6"/>
    </row>
    <row r="21" spans="2:11" ht="15" customHeight="1" x14ac:dyDescent="0.25">
      <c r="B21" s="174"/>
      <c r="C21" s="175"/>
      <c r="D21" s="175"/>
      <c r="E21" s="180"/>
      <c r="F21" s="19" t="s">
        <v>43</v>
      </c>
      <c r="G21" s="150">
        <f>(Eingabe_Daten!G21*Emissionsfaktoren!$G21)/1000</f>
        <v>0</v>
      </c>
      <c r="H21" s="151">
        <f>(Eingabe_Daten!$G21*Emissionsfaktoren!$H21)/1000</f>
        <v>0</v>
      </c>
      <c r="I21" s="151">
        <f>(Eingabe_Daten!$G21*Emissionsfaktoren!$I21)/1000</f>
        <v>0</v>
      </c>
      <c r="J21" s="152">
        <f>(Eingabe_Daten!$G21*Emissionsfaktoren!$J21)/1000</f>
        <v>0</v>
      </c>
      <c r="K21" s="6"/>
    </row>
    <row r="22" spans="2:11" ht="15" customHeight="1" x14ac:dyDescent="0.25">
      <c r="B22" s="174"/>
      <c r="C22" s="175"/>
      <c r="D22" s="175" t="s">
        <v>62</v>
      </c>
      <c r="E22" s="180" t="s">
        <v>63</v>
      </c>
      <c r="F22" s="19" t="s">
        <v>61</v>
      </c>
      <c r="G22" s="150">
        <f>(Eingabe_Daten!G22*Emissionsfaktoren!$G22)/1000</f>
        <v>0</v>
      </c>
      <c r="H22" s="151">
        <f>(Eingabe_Daten!$G22*Emissionsfaktoren!$H22)/1000</f>
        <v>0</v>
      </c>
      <c r="I22" s="151">
        <f>(Eingabe_Daten!$G22*Emissionsfaktoren!$I22)/1000</f>
        <v>0</v>
      </c>
      <c r="J22" s="152">
        <f>(Eingabe_Daten!$G22*Emissionsfaktoren!$J22)/1000</f>
        <v>0</v>
      </c>
      <c r="K22" s="6"/>
    </row>
    <row r="23" spans="2:11" ht="15" customHeight="1" x14ac:dyDescent="0.25">
      <c r="B23" s="174"/>
      <c r="C23" s="175"/>
      <c r="D23" s="175"/>
      <c r="E23" s="180"/>
      <c r="F23" s="19" t="s">
        <v>43</v>
      </c>
      <c r="G23" s="150">
        <f>(Eingabe_Daten!G23*Emissionsfaktoren!$G23)/1000</f>
        <v>0</v>
      </c>
      <c r="H23" s="151">
        <f>(Eingabe_Daten!$G23*Emissionsfaktoren!$H23)/1000</f>
        <v>0</v>
      </c>
      <c r="I23" s="151">
        <f>(Eingabe_Daten!$G23*Emissionsfaktoren!$I23)/1000</f>
        <v>0</v>
      </c>
      <c r="J23" s="152">
        <f>(Eingabe_Daten!$G23*Emissionsfaktoren!$J23)/1000</f>
        <v>0</v>
      </c>
      <c r="K23" s="6"/>
    </row>
    <row r="24" spans="2:11" ht="15" customHeight="1" x14ac:dyDescent="0.25">
      <c r="B24" s="174"/>
      <c r="C24" s="175"/>
      <c r="D24" s="175"/>
      <c r="E24" s="180" t="s">
        <v>64</v>
      </c>
      <c r="F24" s="19" t="s">
        <v>61</v>
      </c>
      <c r="G24" s="150">
        <f>(Eingabe_Daten!G24*Emissionsfaktoren!$G24)/1000</f>
        <v>0</v>
      </c>
      <c r="H24" s="151">
        <f>(Eingabe_Daten!$G24*Emissionsfaktoren!$H24)/1000</f>
        <v>0</v>
      </c>
      <c r="I24" s="151">
        <f>(Eingabe_Daten!$G24*Emissionsfaktoren!$I24)/1000</f>
        <v>0</v>
      </c>
      <c r="J24" s="152">
        <f>(Eingabe_Daten!$G24*Emissionsfaktoren!$J24)/1000</f>
        <v>0</v>
      </c>
      <c r="K24" s="6"/>
    </row>
    <row r="25" spans="2:11" ht="15" customHeight="1" x14ac:dyDescent="0.25">
      <c r="B25" s="174"/>
      <c r="C25" s="175"/>
      <c r="D25" s="175"/>
      <c r="E25" s="180"/>
      <c r="F25" s="19" t="s">
        <v>43</v>
      </c>
      <c r="G25" s="150">
        <f>(Eingabe_Daten!G25*Emissionsfaktoren!$G25)/1000</f>
        <v>0</v>
      </c>
      <c r="H25" s="151">
        <f>(Eingabe_Daten!$G25*Emissionsfaktoren!$H25)/1000</f>
        <v>0</v>
      </c>
      <c r="I25" s="151">
        <f>(Eingabe_Daten!$G25*Emissionsfaktoren!$I25)/1000</f>
        <v>0</v>
      </c>
      <c r="J25" s="152">
        <f>(Eingabe_Daten!$G25*Emissionsfaktoren!$J25)/1000</f>
        <v>0</v>
      </c>
      <c r="K25" s="6"/>
    </row>
    <row r="26" spans="2:11" ht="15" customHeight="1" x14ac:dyDescent="0.25">
      <c r="B26" s="174"/>
      <c r="C26" s="175"/>
      <c r="D26" s="175" t="s">
        <v>65</v>
      </c>
      <c r="E26" s="180" t="s">
        <v>66</v>
      </c>
      <c r="F26" s="19" t="s">
        <v>61</v>
      </c>
      <c r="G26" s="150">
        <f>(Eingabe_Daten!G26*Emissionsfaktoren!$G26)/1000</f>
        <v>0</v>
      </c>
      <c r="H26" s="151">
        <f>(Eingabe_Daten!$G26*Emissionsfaktoren!$H26)/1000</f>
        <v>0</v>
      </c>
      <c r="I26" s="151">
        <f>(Eingabe_Daten!$G26*Emissionsfaktoren!$I26)/1000</f>
        <v>0</v>
      </c>
      <c r="J26" s="152">
        <f>(Eingabe_Daten!$G26*Emissionsfaktoren!$J26)/1000</f>
        <v>0</v>
      </c>
      <c r="K26" s="6"/>
    </row>
    <row r="27" spans="2:11" ht="15" customHeight="1" x14ac:dyDescent="0.25">
      <c r="B27" s="174"/>
      <c r="C27" s="175"/>
      <c r="D27" s="175"/>
      <c r="E27" s="180"/>
      <c r="F27" s="19" t="s">
        <v>43</v>
      </c>
      <c r="G27" s="150">
        <f>(Eingabe_Daten!G27*Emissionsfaktoren!$G27)/1000</f>
        <v>0</v>
      </c>
      <c r="H27" s="151">
        <f>(Eingabe_Daten!$G27*Emissionsfaktoren!$H27)/1000</f>
        <v>0</v>
      </c>
      <c r="I27" s="151">
        <f>(Eingabe_Daten!$G27*Emissionsfaktoren!$I27)/1000</f>
        <v>0</v>
      </c>
      <c r="J27" s="152">
        <f>(Eingabe_Daten!$G27*Emissionsfaktoren!$J27)/1000</f>
        <v>0</v>
      </c>
      <c r="K27" s="6"/>
    </row>
    <row r="28" spans="2:11" ht="15" customHeight="1" x14ac:dyDescent="0.25">
      <c r="B28" s="174"/>
      <c r="C28" s="175"/>
      <c r="D28" s="175" t="s">
        <v>67</v>
      </c>
      <c r="E28" s="180" t="s">
        <v>68</v>
      </c>
      <c r="F28" s="19" t="s">
        <v>61</v>
      </c>
      <c r="G28" s="150">
        <f>(Eingabe_Daten!G28*Emissionsfaktoren!$G28)/1000</f>
        <v>0</v>
      </c>
      <c r="H28" s="151">
        <f>(Eingabe_Daten!$G28*Emissionsfaktoren!$H28)/1000</f>
        <v>0</v>
      </c>
      <c r="I28" s="151">
        <f>(Eingabe_Daten!$G28*Emissionsfaktoren!$I28)/1000</f>
        <v>0</v>
      </c>
      <c r="J28" s="152">
        <f>(Eingabe_Daten!$G28*Emissionsfaktoren!$J28)/1000</f>
        <v>0</v>
      </c>
      <c r="K28" s="6"/>
    </row>
    <row r="29" spans="2:11" ht="15" customHeight="1" x14ac:dyDescent="0.25">
      <c r="B29" s="174"/>
      <c r="C29" s="175"/>
      <c r="D29" s="175"/>
      <c r="E29" s="180"/>
      <c r="F29" s="19" t="s">
        <v>43</v>
      </c>
      <c r="G29" s="150">
        <f>(Eingabe_Daten!G29*Emissionsfaktoren!$G29)/1000</f>
        <v>0</v>
      </c>
      <c r="H29" s="151">
        <f>(Eingabe_Daten!$G29*Emissionsfaktoren!$H29)/1000</f>
        <v>0</v>
      </c>
      <c r="I29" s="151">
        <f>(Eingabe_Daten!$G29*Emissionsfaktoren!$I29)/1000</f>
        <v>0</v>
      </c>
      <c r="J29" s="152">
        <f>(Eingabe_Daten!$G29*Emissionsfaktoren!$J29)/1000</f>
        <v>0</v>
      </c>
      <c r="K29" s="6"/>
    </row>
    <row r="30" spans="2:11" ht="15" customHeight="1" x14ac:dyDescent="0.25">
      <c r="B30" s="174"/>
      <c r="C30" s="175"/>
      <c r="D30" s="175" t="s">
        <v>69</v>
      </c>
      <c r="E30" s="180" t="s">
        <v>70</v>
      </c>
      <c r="F30" s="19" t="s">
        <v>61</v>
      </c>
      <c r="G30" s="150">
        <f>(Eingabe_Daten!G30*Emissionsfaktoren!$G30)/1000</f>
        <v>0</v>
      </c>
      <c r="H30" s="151">
        <f>(Eingabe_Daten!$G30*Emissionsfaktoren!$H30)/1000</f>
        <v>0</v>
      </c>
      <c r="I30" s="151">
        <f>(Eingabe_Daten!$G30*Emissionsfaktoren!$I30)/1000</f>
        <v>0</v>
      </c>
      <c r="J30" s="152">
        <f>(Eingabe_Daten!$G30*Emissionsfaktoren!$J30)/1000</f>
        <v>0</v>
      </c>
      <c r="K30" s="6"/>
    </row>
    <row r="31" spans="2:11" ht="15" customHeight="1" x14ac:dyDescent="0.25">
      <c r="B31" s="174"/>
      <c r="C31" s="175"/>
      <c r="D31" s="175"/>
      <c r="E31" s="180"/>
      <c r="F31" s="19" t="s">
        <v>43</v>
      </c>
      <c r="G31" s="150">
        <f>(Eingabe_Daten!G31*Emissionsfaktoren!$G31)/1000</f>
        <v>0</v>
      </c>
      <c r="H31" s="151">
        <f>(Eingabe_Daten!$G31*Emissionsfaktoren!$H31)/1000</f>
        <v>0</v>
      </c>
      <c r="I31" s="151">
        <f>(Eingabe_Daten!$G31*Emissionsfaktoren!$I31)/1000</f>
        <v>0</v>
      </c>
      <c r="J31" s="152">
        <f>(Eingabe_Daten!$G31*Emissionsfaktoren!$J31)/1000</f>
        <v>0</v>
      </c>
      <c r="K31" s="6"/>
    </row>
    <row r="32" spans="2:11" ht="15" customHeight="1" x14ac:dyDescent="0.25">
      <c r="B32" s="174"/>
      <c r="C32" s="175"/>
      <c r="D32" s="183" t="s">
        <v>71</v>
      </c>
      <c r="E32" s="182" t="s">
        <v>72</v>
      </c>
      <c r="F32" s="21" t="s">
        <v>61</v>
      </c>
      <c r="G32" s="150">
        <f>(Eingabe_Daten!G32*Emissionsfaktoren!$G32)/1000</f>
        <v>0</v>
      </c>
      <c r="H32" s="151">
        <f>(Eingabe_Daten!$G32*Emissionsfaktoren!$H32)/1000</f>
        <v>0</v>
      </c>
      <c r="I32" s="151">
        <f>(Eingabe_Daten!$G32*Emissionsfaktoren!$I32)/1000</f>
        <v>0</v>
      </c>
      <c r="J32" s="152">
        <f>(Eingabe_Daten!$G32*Emissionsfaktoren!$J32)/1000</f>
        <v>0</v>
      </c>
      <c r="K32" s="6"/>
    </row>
    <row r="33" spans="2:11" ht="15" customHeight="1" x14ac:dyDescent="0.25">
      <c r="B33" s="174"/>
      <c r="C33" s="175"/>
      <c r="D33" s="183"/>
      <c r="E33" s="182"/>
      <c r="F33" s="21" t="s">
        <v>43</v>
      </c>
      <c r="G33" s="150">
        <f>(Eingabe_Daten!G33*Emissionsfaktoren!$G33)/1000</f>
        <v>0</v>
      </c>
      <c r="H33" s="151">
        <f>(Eingabe_Daten!$G33*Emissionsfaktoren!$H33)/1000</f>
        <v>0</v>
      </c>
      <c r="I33" s="151">
        <f>(Eingabe_Daten!$G33*Emissionsfaktoren!$I33)/1000</f>
        <v>0</v>
      </c>
      <c r="J33" s="152">
        <f>(Eingabe_Daten!$G33*Emissionsfaktoren!$J33)/1000</f>
        <v>0</v>
      </c>
      <c r="K33" s="6"/>
    </row>
    <row r="34" spans="2:11" ht="15" customHeight="1" x14ac:dyDescent="0.25">
      <c r="B34" s="174"/>
      <c r="C34" s="175"/>
      <c r="D34" s="175" t="s">
        <v>73</v>
      </c>
      <c r="E34" s="180" t="s">
        <v>74</v>
      </c>
      <c r="F34" s="19" t="s">
        <v>61</v>
      </c>
      <c r="G34" s="150">
        <f>(Eingabe_Daten!G34*Emissionsfaktoren!$G34)/1000</f>
        <v>0</v>
      </c>
      <c r="H34" s="151">
        <f>(Eingabe_Daten!$G34*Emissionsfaktoren!$H34)/1000</f>
        <v>0</v>
      </c>
      <c r="I34" s="151">
        <f>(Eingabe_Daten!$G34*Emissionsfaktoren!$I34)/1000</f>
        <v>0</v>
      </c>
      <c r="J34" s="152">
        <f>(Eingabe_Daten!$G34*Emissionsfaktoren!$J34)/1000</f>
        <v>0</v>
      </c>
      <c r="K34" s="6"/>
    </row>
    <row r="35" spans="2:11" ht="15" customHeight="1" x14ac:dyDescent="0.25">
      <c r="B35" s="174"/>
      <c r="C35" s="175"/>
      <c r="D35" s="175"/>
      <c r="E35" s="180"/>
      <c r="F35" s="19" t="s">
        <v>43</v>
      </c>
      <c r="G35" s="150">
        <f>(Eingabe_Daten!G35*Emissionsfaktoren!$G35)/1000</f>
        <v>0</v>
      </c>
      <c r="H35" s="151">
        <f>(Eingabe_Daten!$G35*Emissionsfaktoren!$H35)/1000</f>
        <v>0</v>
      </c>
      <c r="I35" s="151">
        <f>(Eingabe_Daten!$G35*Emissionsfaktoren!$I35)/1000</f>
        <v>0</v>
      </c>
      <c r="J35" s="152">
        <f>(Eingabe_Daten!$G35*Emissionsfaktoren!$J35)/1000</f>
        <v>0</v>
      </c>
      <c r="K35" s="6"/>
    </row>
    <row r="36" spans="2:11" ht="15" customHeight="1" x14ac:dyDescent="0.25">
      <c r="B36" s="174"/>
      <c r="C36" s="175"/>
      <c r="D36" s="183" t="s">
        <v>75</v>
      </c>
      <c r="E36" s="182" t="s">
        <v>76</v>
      </c>
      <c r="F36" s="19" t="s">
        <v>61</v>
      </c>
      <c r="G36" s="150">
        <f>(Eingabe_Daten!G36*Emissionsfaktoren!$G36)/1000</f>
        <v>0</v>
      </c>
      <c r="H36" s="151">
        <f>(Eingabe_Daten!$G36*Emissionsfaktoren!$H36)/1000</f>
        <v>0</v>
      </c>
      <c r="I36" s="151">
        <f>(Eingabe_Daten!$G36*Emissionsfaktoren!$I36)/1000</f>
        <v>0</v>
      </c>
      <c r="J36" s="152">
        <f>(Eingabe_Daten!$G36*Emissionsfaktoren!$J36)/1000</f>
        <v>0</v>
      </c>
      <c r="K36" s="6"/>
    </row>
    <row r="37" spans="2:11" ht="15" customHeight="1" x14ac:dyDescent="0.25">
      <c r="B37" s="174"/>
      <c r="C37" s="175"/>
      <c r="D37" s="183"/>
      <c r="E37" s="182"/>
      <c r="F37" s="19" t="s">
        <v>43</v>
      </c>
      <c r="G37" s="150">
        <f>(Eingabe_Daten!G37*Emissionsfaktoren!$G37)/1000</f>
        <v>0</v>
      </c>
      <c r="H37" s="151">
        <f>(Eingabe_Daten!$G37*Emissionsfaktoren!$H37)/1000</f>
        <v>0</v>
      </c>
      <c r="I37" s="151">
        <f>(Eingabe_Daten!$G37*Emissionsfaktoren!$I37)/1000</f>
        <v>0</v>
      </c>
      <c r="J37" s="152">
        <f>(Eingabe_Daten!$G37*Emissionsfaktoren!$J37)/1000</f>
        <v>0</v>
      </c>
      <c r="K37" s="6"/>
    </row>
    <row r="38" spans="2:11" ht="15" customHeight="1" x14ac:dyDescent="0.25">
      <c r="B38" s="174"/>
      <c r="C38" s="175"/>
      <c r="D38" s="183" t="s">
        <v>77</v>
      </c>
      <c r="E38" s="182" t="s">
        <v>78</v>
      </c>
      <c r="F38" s="19" t="s">
        <v>61</v>
      </c>
      <c r="G38" s="150">
        <f>(Eingabe_Daten!G38*Emissionsfaktoren!$G38)/1000</f>
        <v>0</v>
      </c>
      <c r="H38" s="151">
        <f>(Eingabe_Daten!$G38*Emissionsfaktoren!$H38)/1000</f>
        <v>0</v>
      </c>
      <c r="I38" s="151">
        <f>(Eingabe_Daten!$G38*Emissionsfaktoren!$I38)/1000</f>
        <v>0</v>
      </c>
      <c r="J38" s="152">
        <f>(Eingabe_Daten!$G38*Emissionsfaktoren!$J38)/1000</f>
        <v>0</v>
      </c>
      <c r="K38" s="6"/>
    </row>
    <row r="39" spans="2:11" ht="15" customHeight="1" x14ac:dyDescent="0.25">
      <c r="B39" s="174"/>
      <c r="C39" s="175"/>
      <c r="D39" s="183"/>
      <c r="E39" s="182"/>
      <c r="F39" s="19" t="s">
        <v>43</v>
      </c>
      <c r="G39" s="150">
        <f>(Eingabe_Daten!G39*Emissionsfaktoren!$G39)/1000</f>
        <v>0</v>
      </c>
      <c r="H39" s="151">
        <f>(Eingabe_Daten!$G39*Emissionsfaktoren!$H39)/1000</f>
        <v>0</v>
      </c>
      <c r="I39" s="151">
        <f>(Eingabe_Daten!$G39*Emissionsfaktoren!$I39)/1000</f>
        <v>0</v>
      </c>
      <c r="J39" s="152">
        <f>(Eingabe_Daten!$G39*Emissionsfaktoren!$J39)/1000</f>
        <v>0</v>
      </c>
      <c r="K39" s="6"/>
    </row>
    <row r="40" spans="2:11" ht="15" customHeight="1" x14ac:dyDescent="0.25">
      <c r="B40" s="174"/>
      <c r="C40" s="175"/>
      <c r="D40" s="183" t="s">
        <v>79</v>
      </c>
      <c r="E40" s="182" t="s">
        <v>80</v>
      </c>
      <c r="F40" s="19" t="s">
        <v>61</v>
      </c>
      <c r="G40" s="150">
        <f>(Eingabe_Daten!G40*Emissionsfaktoren!$G40)/1000</f>
        <v>0</v>
      </c>
      <c r="H40" s="151">
        <f>(Eingabe_Daten!$G40*Emissionsfaktoren!$H40)/1000</f>
        <v>0</v>
      </c>
      <c r="I40" s="151">
        <f>(Eingabe_Daten!$G40*Emissionsfaktoren!$I40)/1000</f>
        <v>0</v>
      </c>
      <c r="J40" s="152">
        <f>(Eingabe_Daten!$G40*Emissionsfaktoren!$J40)/1000</f>
        <v>0</v>
      </c>
      <c r="K40" s="6"/>
    </row>
    <row r="41" spans="2:11" ht="15" customHeight="1" x14ac:dyDescent="0.25">
      <c r="B41" s="174"/>
      <c r="C41" s="175"/>
      <c r="D41" s="183"/>
      <c r="E41" s="182"/>
      <c r="F41" s="19" t="s">
        <v>43</v>
      </c>
      <c r="G41" s="150">
        <f>(Eingabe_Daten!G41*Emissionsfaktoren!$G41)/1000</f>
        <v>0</v>
      </c>
      <c r="H41" s="151">
        <f>(Eingabe_Daten!$G41*Emissionsfaktoren!$H41)/1000</f>
        <v>0</v>
      </c>
      <c r="I41" s="151">
        <f>(Eingabe_Daten!$G41*Emissionsfaktoren!$I41)/1000</f>
        <v>0</v>
      </c>
      <c r="J41" s="152">
        <f>(Eingabe_Daten!$G41*Emissionsfaktoren!$J41)/1000</f>
        <v>0</v>
      </c>
      <c r="K41" s="6"/>
    </row>
    <row r="42" spans="2:11" ht="15" customHeight="1" x14ac:dyDescent="0.25">
      <c r="B42" s="174"/>
      <c r="C42" s="175"/>
      <c r="D42" s="183" t="s">
        <v>81</v>
      </c>
      <c r="E42" s="182" t="s">
        <v>82</v>
      </c>
      <c r="F42" s="21" t="s">
        <v>61</v>
      </c>
      <c r="G42" s="150">
        <f>(Eingabe_Daten!G42*Emissionsfaktoren!$G42)/1000</f>
        <v>0</v>
      </c>
      <c r="H42" s="151">
        <f>(Eingabe_Daten!$G42*Emissionsfaktoren!$H42)/1000</f>
        <v>0</v>
      </c>
      <c r="I42" s="151">
        <f>(Eingabe_Daten!$G42*Emissionsfaktoren!$I42)/1000</f>
        <v>0</v>
      </c>
      <c r="J42" s="152">
        <f>(Eingabe_Daten!$G42*Emissionsfaktoren!$J42)/1000</f>
        <v>0</v>
      </c>
      <c r="K42" s="6"/>
    </row>
    <row r="43" spans="2:11" ht="15" customHeight="1" x14ac:dyDescent="0.25">
      <c r="B43" s="174"/>
      <c r="C43" s="175"/>
      <c r="D43" s="183"/>
      <c r="E43" s="182"/>
      <c r="F43" s="21" t="s">
        <v>43</v>
      </c>
      <c r="G43" s="150">
        <f>(Eingabe_Daten!G43*Emissionsfaktoren!$G43)/1000</f>
        <v>0</v>
      </c>
      <c r="H43" s="151">
        <f>(Eingabe_Daten!$G43*Emissionsfaktoren!$H43)/1000</f>
        <v>0</v>
      </c>
      <c r="I43" s="151">
        <f>(Eingabe_Daten!$G43*Emissionsfaktoren!$I43)/1000</f>
        <v>0</v>
      </c>
      <c r="J43" s="152">
        <f>(Eingabe_Daten!$G43*Emissionsfaktoren!$J43)/1000</f>
        <v>0</v>
      </c>
      <c r="K43" s="6"/>
    </row>
    <row r="44" spans="2:11" ht="15" customHeight="1" x14ac:dyDescent="0.25">
      <c r="B44" s="174"/>
      <c r="C44" s="175"/>
      <c r="D44" s="183" t="s">
        <v>83</v>
      </c>
      <c r="E44" s="182" t="s">
        <v>84</v>
      </c>
      <c r="F44" s="21" t="s">
        <v>61</v>
      </c>
      <c r="G44" s="150">
        <f>(Eingabe_Daten!G44*Emissionsfaktoren!$G44)/1000</f>
        <v>0</v>
      </c>
      <c r="H44" s="151">
        <f>(Eingabe_Daten!$G44*Emissionsfaktoren!$H44)/1000</f>
        <v>0</v>
      </c>
      <c r="I44" s="151">
        <f>(Eingabe_Daten!$G44*Emissionsfaktoren!$I44)/1000</f>
        <v>0</v>
      </c>
      <c r="J44" s="152">
        <f>(Eingabe_Daten!$G44*Emissionsfaktoren!$J44)/1000</f>
        <v>0</v>
      </c>
      <c r="K44" s="6"/>
    </row>
    <row r="45" spans="2:11" ht="15" customHeight="1" x14ac:dyDescent="0.25">
      <c r="B45" s="174"/>
      <c r="C45" s="175"/>
      <c r="D45" s="183"/>
      <c r="E45" s="182"/>
      <c r="F45" s="21" t="s">
        <v>43</v>
      </c>
      <c r="G45" s="150">
        <f>(Eingabe_Daten!G45*Emissionsfaktoren!$G45)/1000</f>
        <v>0</v>
      </c>
      <c r="H45" s="151">
        <f>(Eingabe_Daten!$G45*Emissionsfaktoren!$H45)/1000</f>
        <v>0</v>
      </c>
      <c r="I45" s="151">
        <f>(Eingabe_Daten!$G45*Emissionsfaktoren!$I45)/1000</f>
        <v>0</v>
      </c>
      <c r="J45" s="152">
        <f>(Eingabe_Daten!$G45*Emissionsfaktoren!$J45)/1000</f>
        <v>0</v>
      </c>
      <c r="K45" s="6"/>
    </row>
    <row r="46" spans="2:11" ht="15" customHeight="1" x14ac:dyDescent="0.25">
      <c r="B46" s="174"/>
      <c r="C46" s="175"/>
      <c r="D46" s="183" t="s">
        <v>272</v>
      </c>
      <c r="E46" s="182" t="s">
        <v>85</v>
      </c>
      <c r="F46" s="21" t="s">
        <v>61</v>
      </c>
      <c r="G46" s="150">
        <f>(Eingabe_Daten!G46*Emissionsfaktoren!$G46)/1000</f>
        <v>0</v>
      </c>
      <c r="H46" s="151">
        <f>(Eingabe_Daten!$G46*Emissionsfaktoren!$H46)/1000</f>
        <v>0</v>
      </c>
      <c r="I46" s="151">
        <f>(Eingabe_Daten!$G46*Emissionsfaktoren!$I46)/1000</f>
        <v>0</v>
      </c>
      <c r="J46" s="152">
        <f>(Eingabe_Daten!$G46*Emissionsfaktoren!$J46)/1000</f>
        <v>0</v>
      </c>
      <c r="K46" s="6"/>
    </row>
    <row r="47" spans="2:11" ht="15" customHeight="1" x14ac:dyDescent="0.25">
      <c r="B47" s="174"/>
      <c r="C47" s="175"/>
      <c r="D47" s="183"/>
      <c r="E47" s="182"/>
      <c r="F47" s="21" t="s">
        <v>43</v>
      </c>
      <c r="G47" s="150">
        <f>(Eingabe_Daten!G47*Emissionsfaktoren!$G47)/1000</f>
        <v>0</v>
      </c>
      <c r="H47" s="151">
        <f>(Eingabe_Daten!$G47*Emissionsfaktoren!$H47)/1000</f>
        <v>0</v>
      </c>
      <c r="I47" s="151">
        <f>(Eingabe_Daten!$G47*Emissionsfaktoren!$I47)/1000</f>
        <v>0</v>
      </c>
      <c r="J47" s="152">
        <f>(Eingabe_Daten!$G47*Emissionsfaktoren!$J47)/1000</f>
        <v>0</v>
      </c>
      <c r="K47" s="6"/>
    </row>
    <row r="48" spans="2:11" ht="15" customHeight="1" x14ac:dyDescent="0.25">
      <c r="B48" s="174"/>
      <c r="C48" s="175"/>
      <c r="D48" s="183" t="s">
        <v>274</v>
      </c>
      <c r="E48" s="182" t="s">
        <v>86</v>
      </c>
      <c r="F48" s="21" t="s">
        <v>61</v>
      </c>
      <c r="G48" s="150">
        <f>(Eingabe_Daten!G48*Emissionsfaktoren!$G48)/1000</f>
        <v>0</v>
      </c>
      <c r="H48" s="151">
        <f>(Eingabe_Daten!$G48*Emissionsfaktoren!$H48)/1000</f>
        <v>0</v>
      </c>
      <c r="I48" s="151">
        <f>(Eingabe_Daten!$G48*Emissionsfaktoren!$I48)/1000</f>
        <v>0</v>
      </c>
      <c r="J48" s="152">
        <f>(Eingabe_Daten!$G48*Emissionsfaktoren!$J48)/1000</f>
        <v>0</v>
      </c>
      <c r="K48" s="6"/>
    </row>
    <row r="49" spans="2:11" ht="15" customHeight="1" x14ac:dyDescent="0.25">
      <c r="B49" s="174"/>
      <c r="C49" s="175"/>
      <c r="D49" s="183"/>
      <c r="E49" s="182"/>
      <c r="F49" s="21" t="s">
        <v>43</v>
      </c>
      <c r="G49" s="150">
        <f>(Eingabe_Daten!G49*Emissionsfaktoren!$G49)/1000</f>
        <v>0</v>
      </c>
      <c r="H49" s="151">
        <f>(Eingabe_Daten!$G49*Emissionsfaktoren!$H49)/1000</f>
        <v>0</v>
      </c>
      <c r="I49" s="151">
        <f>(Eingabe_Daten!$G49*Emissionsfaktoren!$I49)/1000</f>
        <v>0</v>
      </c>
      <c r="J49" s="152">
        <f>(Eingabe_Daten!$G49*Emissionsfaktoren!$J49)/1000</f>
        <v>0</v>
      </c>
      <c r="K49" s="6"/>
    </row>
    <row r="50" spans="2:11" ht="15" customHeight="1" x14ac:dyDescent="0.25">
      <c r="B50" s="174"/>
      <c r="C50" s="175"/>
      <c r="D50" s="175" t="s">
        <v>87</v>
      </c>
      <c r="E50" s="180" t="s">
        <v>88</v>
      </c>
      <c r="F50" s="19" t="s">
        <v>61</v>
      </c>
      <c r="G50" s="150">
        <f>(Eingabe_Daten!G50*Emissionsfaktoren!$G50)/1000</f>
        <v>0</v>
      </c>
      <c r="H50" s="151">
        <f>(Eingabe_Daten!$G50*Emissionsfaktoren!$H50)/1000</f>
        <v>0</v>
      </c>
      <c r="I50" s="151">
        <f>(Eingabe_Daten!$G50*Emissionsfaktoren!$I50)/1000</f>
        <v>0</v>
      </c>
      <c r="J50" s="152">
        <f>(Eingabe_Daten!$G50*Emissionsfaktoren!$J50)/1000</f>
        <v>0</v>
      </c>
      <c r="K50" s="6"/>
    </row>
    <row r="51" spans="2:11" ht="15" customHeight="1" x14ac:dyDescent="0.25">
      <c r="B51" s="174"/>
      <c r="C51" s="175"/>
      <c r="D51" s="175"/>
      <c r="E51" s="180"/>
      <c r="F51" s="19" t="s">
        <v>43</v>
      </c>
      <c r="G51" s="150">
        <f>(Eingabe_Daten!G51*Emissionsfaktoren!$G51)/1000</f>
        <v>0</v>
      </c>
      <c r="H51" s="151">
        <f>(Eingabe_Daten!$G51*Emissionsfaktoren!$H51)/1000</f>
        <v>0</v>
      </c>
      <c r="I51" s="151">
        <f>(Eingabe_Daten!$G51*Emissionsfaktoren!$I51)/1000</f>
        <v>0</v>
      </c>
      <c r="J51" s="152">
        <f>(Eingabe_Daten!$G51*Emissionsfaktoren!$J51)/1000</f>
        <v>0</v>
      </c>
      <c r="K51" s="6"/>
    </row>
    <row r="52" spans="2:11" ht="15" customHeight="1" x14ac:dyDescent="0.25">
      <c r="B52" s="174"/>
      <c r="C52" s="175"/>
      <c r="D52" s="175" t="s">
        <v>89</v>
      </c>
      <c r="E52" s="180"/>
      <c r="F52" s="19" t="s">
        <v>61</v>
      </c>
      <c r="G52" s="150">
        <f>(Eingabe_Daten!G52*Emissionsfaktoren!$G52)/1000</f>
        <v>0</v>
      </c>
      <c r="H52" s="151">
        <f>(Eingabe_Daten!$G52*Emissionsfaktoren!$H52)/1000</f>
        <v>0</v>
      </c>
      <c r="I52" s="151">
        <f>(Eingabe_Daten!$G52*Emissionsfaktoren!$I52)/1000</f>
        <v>0</v>
      </c>
      <c r="J52" s="152">
        <f>(Eingabe_Daten!$G52*Emissionsfaktoren!$J52)/1000</f>
        <v>0</v>
      </c>
      <c r="K52" s="6"/>
    </row>
    <row r="53" spans="2:11" ht="15" customHeight="1" x14ac:dyDescent="0.25">
      <c r="B53" s="174"/>
      <c r="C53" s="175"/>
      <c r="D53" s="175"/>
      <c r="E53" s="180"/>
      <c r="F53" s="19" t="s">
        <v>43</v>
      </c>
      <c r="G53" s="150">
        <f>(Eingabe_Daten!G53*Emissionsfaktoren!$G53)/1000</f>
        <v>0</v>
      </c>
      <c r="H53" s="151">
        <f>(Eingabe_Daten!$G53*Emissionsfaktoren!$H53)/1000</f>
        <v>0</v>
      </c>
      <c r="I53" s="151">
        <f>(Eingabe_Daten!$G53*Emissionsfaktoren!$I53)/1000</f>
        <v>0</v>
      </c>
      <c r="J53" s="152">
        <f>(Eingabe_Daten!$G53*Emissionsfaktoren!$J53)/1000</f>
        <v>0</v>
      </c>
      <c r="K53" s="6"/>
    </row>
    <row r="54" spans="2:11" ht="15" customHeight="1" x14ac:dyDescent="0.25">
      <c r="B54" s="174"/>
      <c r="C54" s="175" t="s">
        <v>90</v>
      </c>
      <c r="D54" s="175" t="s">
        <v>91</v>
      </c>
      <c r="E54" s="180"/>
      <c r="F54" s="19" t="s">
        <v>61</v>
      </c>
      <c r="G54" s="150">
        <f>(Eingabe_Daten!G54*Emissionsfaktoren!$G54)/1000</f>
        <v>0</v>
      </c>
      <c r="H54" s="151">
        <f>(Eingabe_Daten!$G54*Emissionsfaktoren!$H54)/1000</f>
        <v>0</v>
      </c>
      <c r="I54" s="151">
        <f>(Eingabe_Daten!$G54*Emissionsfaktoren!$I54)/1000</f>
        <v>0</v>
      </c>
      <c r="J54" s="152">
        <f>(Eingabe_Daten!$G54*Emissionsfaktoren!$J54)/1000</f>
        <v>0</v>
      </c>
      <c r="K54" s="6"/>
    </row>
    <row r="55" spans="2:11" ht="15" customHeight="1" x14ac:dyDescent="0.25">
      <c r="B55" s="174"/>
      <c r="C55" s="175"/>
      <c r="D55" s="175"/>
      <c r="E55" s="180"/>
      <c r="F55" s="19" t="s">
        <v>43</v>
      </c>
      <c r="G55" s="150">
        <f>(Eingabe_Daten!G55*Emissionsfaktoren!$G55)/1000</f>
        <v>0</v>
      </c>
      <c r="H55" s="151">
        <f>(Eingabe_Daten!$G55*Emissionsfaktoren!$H55)/1000</f>
        <v>0</v>
      </c>
      <c r="I55" s="151">
        <f>(Eingabe_Daten!$G55*Emissionsfaktoren!$I55)/1000</f>
        <v>0</v>
      </c>
      <c r="J55" s="152">
        <f>(Eingabe_Daten!$G55*Emissionsfaktoren!$J55)/1000</f>
        <v>0</v>
      </c>
      <c r="K55" s="6"/>
    </row>
    <row r="56" spans="2:11" ht="15" customHeight="1" x14ac:dyDescent="0.25">
      <c r="B56" s="174"/>
      <c r="C56" s="175"/>
      <c r="D56" s="175" t="s">
        <v>92</v>
      </c>
      <c r="E56" s="180"/>
      <c r="F56" s="19" t="s">
        <v>61</v>
      </c>
      <c r="G56" s="150">
        <f>(Eingabe_Daten!G56*Emissionsfaktoren!$G56)/1000</f>
        <v>0</v>
      </c>
      <c r="H56" s="151">
        <f>(Eingabe_Daten!$G56*Emissionsfaktoren!$H56)/1000</f>
        <v>0</v>
      </c>
      <c r="I56" s="151">
        <f>(Eingabe_Daten!$G56*Emissionsfaktoren!$I56)/1000</f>
        <v>0</v>
      </c>
      <c r="J56" s="152">
        <f>(Eingabe_Daten!$G56*Emissionsfaktoren!$J56)/1000</f>
        <v>0</v>
      </c>
      <c r="K56" s="6"/>
    </row>
    <row r="57" spans="2:11" ht="15" customHeight="1" x14ac:dyDescent="0.25">
      <c r="B57" s="174"/>
      <c r="C57" s="175"/>
      <c r="D57" s="175"/>
      <c r="E57" s="180"/>
      <c r="F57" s="19" t="s">
        <v>43</v>
      </c>
      <c r="G57" s="150">
        <f>(Eingabe_Daten!G57*Emissionsfaktoren!$G57)/1000</f>
        <v>0</v>
      </c>
      <c r="H57" s="151">
        <f>(Eingabe_Daten!$G57*Emissionsfaktoren!$H57)/1000</f>
        <v>0</v>
      </c>
      <c r="I57" s="151">
        <f>(Eingabe_Daten!$G57*Emissionsfaktoren!$I57)/1000</f>
        <v>0</v>
      </c>
      <c r="J57" s="152">
        <f>(Eingabe_Daten!$G57*Emissionsfaktoren!$J57)/1000</f>
        <v>0</v>
      </c>
      <c r="K57" s="6"/>
    </row>
    <row r="58" spans="2:11" ht="15" customHeight="1" x14ac:dyDescent="0.25">
      <c r="B58" s="174"/>
      <c r="C58" s="175"/>
      <c r="D58" s="175" t="s">
        <v>93</v>
      </c>
      <c r="E58" s="180"/>
      <c r="F58" s="19" t="s">
        <v>61</v>
      </c>
      <c r="G58" s="150">
        <f>(Eingabe_Daten!G58*Emissionsfaktoren!$G58)/1000</f>
        <v>0</v>
      </c>
      <c r="H58" s="151">
        <f>(Eingabe_Daten!$G58*Emissionsfaktoren!$H58)/1000</f>
        <v>0</v>
      </c>
      <c r="I58" s="151">
        <f>(Eingabe_Daten!$G58*Emissionsfaktoren!$I58)/1000</f>
        <v>0</v>
      </c>
      <c r="J58" s="152">
        <f>(Eingabe_Daten!$G58*Emissionsfaktoren!$J58)/1000</f>
        <v>0</v>
      </c>
      <c r="K58" s="6"/>
    </row>
    <row r="59" spans="2:11" ht="15" customHeight="1" x14ac:dyDescent="0.25">
      <c r="B59" s="174"/>
      <c r="C59" s="175"/>
      <c r="D59" s="175"/>
      <c r="E59" s="180"/>
      <c r="F59" s="19" t="s">
        <v>43</v>
      </c>
      <c r="G59" s="150">
        <f>(Eingabe_Daten!G59*Emissionsfaktoren!$G59)/1000</f>
        <v>0</v>
      </c>
      <c r="H59" s="151">
        <f>(Eingabe_Daten!$G59*Emissionsfaktoren!$H59)/1000</f>
        <v>0</v>
      </c>
      <c r="I59" s="151">
        <f>(Eingabe_Daten!$G59*Emissionsfaktoren!$I59)/1000</f>
        <v>0</v>
      </c>
      <c r="J59" s="152">
        <f>(Eingabe_Daten!$G59*Emissionsfaktoren!$J59)/1000</f>
        <v>0</v>
      </c>
      <c r="K59" s="6"/>
    </row>
    <row r="60" spans="2:11" ht="15" customHeight="1" x14ac:dyDescent="0.25">
      <c r="B60" s="174"/>
      <c r="C60" s="185" t="s">
        <v>94</v>
      </c>
      <c r="D60" s="183" t="s">
        <v>95</v>
      </c>
      <c r="E60" s="22"/>
      <c r="F60" s="19" t="s">
        <v>42</v>
      </c>
      <c r="G60" s="150">
        <f>(Eingabe_Daten!G60*Emissionsfaktoren!$G60)/1000</f>
        <v>0</v>
      </c>
      <c r="H60" s="151">
        <f>(Eingabe_Daten!$G60*Emissionsfaktoren!$H60)/1000</f>
        <v>0</v>
      </c>
      <c r="I60" s="151">
        <f>(Eingabe_Daten!$G60*Emissionsfaktoren!$I60)/1000</f>
        <v>0</v>
      </c>
      <c r="J60" s="152">
        <f>(Eingabe_Daten!$G60*Emissionsfaktoren!$J60)/1000</f>
        <v>0</v>
      </c>
      <c r="K60" s="6"/>
    </row>
    <row r="61" spans="2:11" ht="21" customHeight="1" x14ac:dyDescent="0.25">
      <c r="B61" s="174"/>
      <c r="C61" s="185"/>
      <c r="D61" s="183"/>
      <c r="E61" s="22"/>
      <c r="F61" s="19" t="s">
        <v>48</v>
      </c>
      <c r="G61" s="150">
        <f>(Eingabe_Daten!G61*Emissionsfaktoren!$G61)/1000</f>
        <v>0</v>
      </c>
      <c r="H61" s="151">
        <f>(Eingabe_Daten!$G61*Emissionsfaktoren!$H61)/1000</f>
        <v>0</v>
      </c>
      <c r="I61" s="151">
        <f>(Eingabe_Daten!$G61*Emissionsfaktoren!$I61)/1000</f>
        <v>0</v>
      </c>
      <c r="J61" s="152">
        <f>(Eingabe_Daten!$G61*Emissionsfaktoren!$J61)/1000</f>
        <v>0</v>
      </c>
      <c r="K61" s="6"/>
    </row>
    <row r="62" spans="2:11" ht="15" customHeight="1" x14ac:dyDescent="0.25">
      <c r="B62" s="174"/>
      <c r="C62" s="185"/>
      <c r="D62" s="183" t="s">
        <v>96</v>
      </c>
      <c r="E62" s="181" t="s">
        <v>50</v>
      </c>
      <c r="F62" s="19" t="s">
        <v>42</v>
      </c>
      <c r="G62" s="150">
        <f>(Eingabe_Daten!G62*Emissionsfaktoren!$G62)/1000</f>
        <v>0</v>
      </c>
      <c r="H62" s="151">
        <f>(Eingabe_Daten!$G62*Emissionsfaktoren!$H62)/1000</f>
        <v>0</v>
      </c>
      <c r="I62" s="151">
        <f>(Eingabe_Daten!$G62*Emissionsfaktoren!$I62)/1000</f>
        <v>0</v>
      </c>
      <c r="J62" s="152">
        <f>(Eingabe_Daten!$G62*Emissionsfaktoren!$J62)/1000</f>
        <v>0</v>
      </c>
      <c r="K62" s="6"/>
    </row>
    <row r="63" spans="2:11" ht="15" customHeight="1" x14ac:dyDescent="0.25">
      <c r="B63" s="174"/>
      <c r="C63" s="185"/>
      <c r="D63" s="183"/>
      <c r="E63" s="181"/>
      <c r="F63" s="19" t="s">
        <v>207</v>
      </c>
      <c r="G63" s="150">
        <f>(Eingabe_Daten!G63*Emissionsfaktoren!$G63)/1000</f>
        <v>0</v>
      </c>
      <c r="H63" s="151">
        <f>(Eingabe_Daten!$G63*Emissionsfaktoren!$H63)/1000</f>
        <v>0</v>
      </c>
      <c r="I63" s="151">
        <f>(Eingabe_Daten!$G63*Emissionsfaktoren!$I63)/1000</f>
        <v>0</v>
      </c>
      <c r="J63" s="152">
        <f>(Eingabe_Daten!$G63*Emissionsfaktoren!$J63)/1000</f>
        <v>0</v>
      </c>
      <c r="K63" s="6"/>
    </row>
    <row r="64" spans="2:11" ht="15" customHeight="1" x14ac:dyDescent="0.25">
      <c r="B64" s="174"/>
      <c r="C64" s="185"/>
      <c r="D64" s="183"/>
      <c r="E64" s="181" t="s">
        <v>52</v>
      </c>
      <c r="F64" s="19" t="s">
        <v>42</v>
      </c>
      <c r="G64" s="150">
        <f>(Eingabe_Daten!G64*Emissionsfaktoren!$G64)/1000</f>
        <v>0</v>
      </c>
      <c r="H64" s="151">
        <f>(Eingabe_Daten!$G64*Emissionsfaktoren!$H64)/1000</f>
        <v>0</v>
      </c>
      <c r="I64" s="151">
        <f>(Eingabe_Daten!$G64*Emissionsfaktoren!$I64)/1000</f>
        <v>0</v>
      </c>
      <c r="J64" s="152">
        <f>(Eingabe_Daten!$G64*Emissionsfaktoren!$J64)/1000</f>
        <v>0</v>
      </c>
      <c r="K64" s="6"/>
    </row>
    <row r="65" spans="2:11" ht="15" customHeight="1" x14ac:dyDescent="0.25">
      <c r="B65" s="174"/>
      <c r="C65" s="185"/>
      <c r="D65" s="183"/>
      <c r="E65" s="181"/>
      <c r="F65" s="19" t="s">
        <v>207</v>
      </c>
      <c r="G65" s="150">
        <f>(Eingabe_Daten!G65*Emissionsfaktoren!$G65)/1000</f>
        <v>0</v>
      </c>
      <c r="H65" s="151">
        <f>(Eingabe_Daten!$G65*Emissionsfaktoren!$H65)/1000</f>
        <v>0</v>
      </c>
      <c r="I65" s="151">
        <f>(Eingabe_Daten!$G65*Emissionsfaktoren!$I65)/1000</f>
        <v>0</v>
      </c>
      <c r="J65" s="152">
        <f>(Eingabe_Daten!$G65*Emissionsfaktoren!$J65)/1000</f>
        <v>0</v>
      </c>
      <c r="K65" s="6"/>
    </row>
    <row r="66" spans="2:11" ht="15" customHeight="1" x14ac:dyDescent="0.25">
      <c r="B66" s="174"/>
      <c r="C66" s="185"/>
      <c r="D66" s="183" t="s">
        <v>97</v>
      </c>
      <c r="E66" s="186"/>
      <c r="F66" s="19" t="s">
        <v>42</v>
      </c>
      <c r="G66" s="150">
        <f>(Eingabe_Daten!G66*Emissionsfaktoren!$G66)/1000</f>
        <v>0</v>
      </c>
      <c r="H66" s="151">
        <f>(Eingabe_Daten!$G66*Emissionsfaktoren!$H66)/1000</f>
        <v>0</v>
      </c>
      <c r="I66" s="151">
        <f>(Eingabe_Daten!$G66*Emissionsfaktoren!$I66)/1000</f>
        <v>0</v>
      </c>
      <c r="J66" s="152">
        <f>(Eingabe_Daten!$G66*Emissionsfaktoren!$J66)/1000</f>
        <v>0</v>
      </c>
      <c r="K66" s="6"/>
    </row>
    <row r="67" spans="2:11" ht="15" customHeight="1" x14ac:dyDescent="0.25">
      <c r="B67" s="174"/>
      <c r="C67" s="185"/>
      <c r="D67" s="183"/>
      <c r="E67" s="186"/>
      <c r="F67" s="19" t="s">
        <v>54</v>
      </c>
      <c r="G67" s="150">
        <f>(Eingabe_Daten!G67*Emissionsfaktoren!$G67)/1000</f>
        <v>0</v>
      </c>
      <c r="H67" s="151">
        <f>(Eingabe_Daten!$G67*Emissionsfaktoren!$H67)/1000</f>
        <v>0</v>
      </c>
      <c r="I67" s="151">
        <f>(Eingabe_Daten!$G67*Emissionsfaktoren!$I67)/1000</f>
        <v>0</v>
      </c>
      <c r="J67" s="152">
        <f>(Eingabe_Daten!$G67*Emissionsfaktoren!$J67)/1000</f>
        <v>0</v>
      </c>
      <c r="K67" s="6"/>
    </row>
    <row r="68" spans="2:11" ht="15" customHeight="1" x14ac:dyDescent="0.25">
      <c r="B68" s="174"/>
      <c r="C68" s="175" t="s">
        <v>98</v>
      </c>
      <c r="D68" s="175" t="s">
        <v>99</v>
      </c>
      <c r="E68" s="186"/>
      <c r="F68" s="19" t="s">
        <v>207</v>
      </c>
      <c r="G68" s="150">
        <f>(Eingabe_Daten!G68*Emissionsfaktoren!$G68)/1000</f>
        <v>0</v>
      </c>
      <c r="H68" s="151">
        <f>(Eingabe_Daten!$G68*Emissionsfaktoren!$H68)/1000</f>
        <v>0</v>
      </c>
      <c r="I68" s="151">
        <f>(Eingabe_Daten!$G68*Emissionsfaktoren!$I68)/1000</f>
        <v>0</v>
      </c>
      <c r="J68" s="152">
        <f>(Eingabe_Daten!$G68*Emissionsfaktoren!$J68)/1000</f>
        <v>0</v>
      </c>
      <c r="K68" s="6"/>
    </row>
    <row r="69" spans="2:11" ht="15" customHeight="1" x14ac:dyDescent="0.25">
      <c r="B69" s="174"/>
      <c r="C69" s="175"/>
      <c r="D69" s="175"/>
      <c r="E69" s="186"/>
      <c r="F69" s="19" t="s">
        <v>54</v>
      </c>
      <c r="G69" s="150">
        <f>(Eingabe_Daten!G69*Emissionsfaktoren!$G69)/1000</f>
        <v>0</v>
      </c>
      <c r="H69" s="151">
        <f>(Eingabe_Daten!$G69*Emissionsfaktoren!$H69)/1000</f>
        <v>0</v>
      </c>
      <c r="I69" s="151">
        <f>(Eingabe_Daten!$G69*Emissionsfaktoren!$I69)/1000</f>
        <v>0</v>
      </c>
      <c r="J69" s="152">
        <f>(Eingabe_Daten!$G69*Emissionsfaktoren!$J69)/1000</f>
        <v>0</v>
      </c>
      <c r="K69" s="6"/>
    </row>
    <row r="70" spans="2:11" ht="15" customHeight="1" x14ac:dyDescent="0.25">
      <c r="B70" s="174"/>
      <c r="C70" s="175"/>
      <c r="D70" s="175" t="s">
        <v>100</v>
      </c>
      <c r="E70" s="186"/>
      <c r="F70" s="19" t="s">
        <v>207</v>
      </c>
      <c r="G70" s="150">
        <f>(Eingabe_Daten!G70*Emissionsfaktoren!$G70)/1000</f>
        <v>0</v>
      </c>
      <c r="H70" s="151">
        <f>(Eingabe_Daten!$G70*Emissionsfaktoren!$H70)/1000</f>
        <v>0</v>
      </c>
      <c r="I70" s="151">
        <f>(Eingabe_Daten!$G70*Emissionsfaktoren!$I70)/1000</f>
        <v>0</v>
      </c>
      <c r="J70" s="152">
        <f>(Eingabe_Daten!$G70*Emissionsfaktoren!$J70)/1000</f>
        <v>0</v>
      </c>
      <c r="K70" s="6"/>
    </row>
    <row r="71" spans="2:11" ht="15" customHeight="1" x14ac:dyDescent="0.25">
      <c r="B71" s="174"/>
      <c r="C71" s="175"/>
      <c r="D71" s="175"/>
      <c r="E71" s="186"/>
      <c r="F71" s="19" t="s">
        <v>54</v>
      </c>
      <c r="G71" s="150">
        <f>(Eingabe_Daten!G71*Emissionsfaktoren!$G71)/1000</f>
        <v>0</v>
      </c>
      <c r="H71" s="151">
        <f>(Eingabe_Daten!$G71*Emissionsfaktoren!$H71)/1000</f>
        <v>0</v>
      </c>
      <c r="I71" s="151">
        <f>(Eingabe_Daten!$G71*Emissionsfaktoren!$I71)/1000</f>
        <v>0</v>
      </c>
      <c r="J71" s="152">
        <f>(Eingabe_Daten!$G71*Emissionsfaktoren!$J71)/1000</f>
        <v>0</v>
      </c>
      <c r="K71" s="6"/>
    </row>
    <row r="72" spans="2:11" ht="15" customHeight="1" x14ac:dyDescent="0.25">
      <c r="B72" s="174"/>
      <c r="C72" s="175"/>
      <c r="D72" s="175" t="s">
        <v>101</v>
      </c>
      <c r="E72" s="186"/>
      <c r="F72" s="19" t="s">
        <v>42</v>
      </c>
      <c r="G72" s="150">
        <f>(Eingabe_Daten!G72*Emissionsfaktoren!$G72)/1000</f>
        <v>0</v>
      </c>
      <c r="H72" s="151">
        <f>(Eingabe_Daten!$G72*Emissionsfaktoren!$H72)/1000</f>
        <v>0</v>
      </c>
      <c r="I72" s="151">
        <f>(Eingabe_Daten!$G72*Emissionsfaktoren!$I72)/1000</f>
        <v>0</v>
      </c>
      <c r="J72" s="152">
        <f>(Eingabe_Daten!$G72*Emissionsfaktoren!$J72)/1000</f>
        <v>0</v>
      </c>
      <c r="K72" s="6"/>
    </row>
    <row r="73" spans="2:11" ht="15" customHeight="1" x14ac:dyDescent="0.25">
      <c r="B73" s="174"/>
      <c r="C73" s="175"/>
      <c r="D73" s="175"/>
      <c r="E73" s="186"/>
      <c r="F73" s="19" t="s">
        <v>102</v>
      </c>
      <c r="G73" s="150">
        <f>(Eingabe_Daten!G73*Emissionsfaktoren!$G73)/1000</f>
        <v>0</v>
      </c>
      <c r="H73" s="151">
        <f>(Eingabe_Daten!$G73*Emissionsfaktoren!$H73)/1000</f>
        <v>0</v>
      </c>
      <c r="I73" s="151">
        <f>(Eingabe_Daten!$G73*Emissionsfaktoren!$I73)/1000</f>
        <v>0</v>
      </c>
      <c r="J73" s="152">
        <f>(Eingabe_Daten!$G73*Emissionsfaktoren!$J73)/1000</f>
        <v>0</v>
      </c>
      <c r="K73" s="6"/>
    </row>
    <row r="74" spans="2:11" ht="15" customHeight="1" x14ac:dyDescent="0.25">
      <c r="B74" s="193" t="s">
        <v>103</v>
      </c>
      <c r="C74" s="199" t="s">
        <v>104</v>
      </c>
      <c r="D74" s="24" t="s">
        <v>105</v>
      </c>
      <c r="E74" s="25"/>
      <c r="F74" s="26" t="s">
        <v>211</v>
      </c>
      <c r="G74" s="150">
        <f>(Eingabe_Daten!G74*Emissionsfaktoren!$G74)/1000</f>
        <v>0</v>
      </c>
      <c r="H74" s="151">
        <f>(Eingabe_Daten!$G74*Emissionsfaktoren!$H74)/1000</f>
        <v>0</v>
      </c>
      <c r="I74" s="151">
        <f>(Eingabe_Daten!$G74*Emissionsfaktoren!$I74)/1000</f>
        <v>0</v>
      </c>
      <c r="J74" s="152">
        <f>(Eingabe_Daten!$G74*Emissionsfaktoren!$J74)/1000</f>
        <v>0</v>
      </c>
      <c r="K74" s="6"/>
    </row>
    <row r="75" spans="2:11" ht="15" customHeight="1" x14ac:dyDescent="0.25">
      <c r="B75" s="193"/>
      <c r="C75" s="200"/>
      <c r="D75" s="24" t="s">
        <v>107</v>
      </c>
      <c r="E75" s="27"/>
      <c r="F75" s="26" t="s">
        <v>211</v>
      </c>
      <c r="G75" s="150">
        <f>(Eingabe_Daten!G75*Emissionsfaktoren!$G75)/1000</f>
        <v>0</v>
      </c>
      <c r="H75" s="151">
        <f>(Eingabe_Daten!$G75*Emissionsfaktoren!$H75)/1000</f>
        <v>0</v>
      </c>
      <c r="I75" s="151">
        <f>(Eingabe_Daten!$G75*Emissionsfaktoren!$I75)/1000</f>
        <v>0</v>
      </c>
      <c r="J75" s="152">
        <f>(Eingabe_Daten!$G75*Emissionsfaktoren!$J75)/1000</f>
        <v>0</v>
      </c>
      <c r="K75" s="6"/>
    </row>
    <row r="76" spans="2:11" ht="15" customHeight="1" x14ac:dyDescent="0.25">
      <c r="B76" s="193"/>
      <c r="C76" s="200"/>
      <c r="D76" s="24" t="s">
        <v>108</v>
      </c>
      <c r="E76" s="27"/>
      <c r="F76" s="26" t="s">
        <v>211</v>
      </c>
      <c r="G76" s="150">
        <f>(Eingabe_Daten!G76*Emissionsfaktoren!$G76)/1000</f>
        <v>0</v>
      </c>
      <c r="H76" s="151">
        <f>(Eingabe_Daten!$G76*Emissionsfaktoren!$H76)/1000</f>
        <v>0</v>
      </c>
      <c r="I76" s="151">
        <f>(Eingabe_Daten!$G76*Emissionsfaktoren!$I76)/1000</f>
        <v>0</v>
      </c>
      <c r="J76" s="152">
        <f>(Eingabe_Daten!$G76*Emissionsfaktoren!$J76)/1000</f>
        <v>0</v>
      </c>
      <c r="K76" s="6"/>
    </row>
    <row r="77" spans="2:11" ht="15" customHeight="1" x14ac:dyDescent="0.25">
      <c r="B77" s="193"/>
      <c r="C77" s="200"/>
      <c r="D77" s="195" t="s">
        <v>265</v>
      </c>
      <c r="E77" s="28" t="s">
        <v>109</v>
      </c>
      <c r="F77" s="26" t="s">
        <v>211</v>
      </c>
      <c r="G77" s="150">
        <f>(Eingabe_Daten!G77*Emissionsfaktoren!$G77)/1000</f>
        <v>0</v>
      </c>
      <c r="H77" s="151">
        <f>(Eingabe_Daten!$G77*Emissionsfaktoren!$H77)/1000</f>
        <v>0</v>
      </c>
      <c r="I77" s="151">
        <f>(Eingabe_Daten!$G77*Emissionsfaktoren!$I77)/1000</f>
        <v>0</v>
      </c>
      <c r="J77" s="152">
        <f>(Eingabe_Daten!$G77*Emissionsfaktoren!$J77)/1000</f>
        <v>0</v>
      </c>
      <c r="K77" s="6"/>
    </row>
    <row r="78" spans="2:11" ht="15" customHeight="1" x14ac:dyDescent="0.25">
      <c r="B78" s="193"/>
      <c r="C78" s="200"/>
      <c r="D78" s="195"/>
      <c r="E78" s="28" t="s">
        <v>110</v>
      </c>
      <c r="F78" s="26" t="s">
        <v>211</v>
      </c>
      <c r="G78" s="150">
        <f>(Eingabe_Daten!G78*Emissionsfaktoren!$G78)/1000</f>
        <v>0</v>
      </c>
      <c r="H78" s="151">
        <f>(Eingabe_Daten!$G78*Emissionsfaktoren!$H78)/1000</f>
        <v>0</v>
      </c>
      <c r="I78" s="151">
        <f>(Eingabe_Daten!$G78*Emissionsfaktoren!$I78)/1000</f>
        <v>0</v>
      </c>
      <c r="J78" s="152">
        <f>(Eingabe_Daten!$G78*Emissionsfaktoren!$J78)/1000</f>
        <v>0</v>
      </c>
      <c r="K78" s="6"/>
    </row>
    <row r="79" spans="2:11" ht="15" customHeight="1" x14ac:dyDescent="0.25">
      <c r="B79" s="193"/>
      <c r="C79" s="200"/>
      <c r="D79" s="187" t="s">
        <v>266</v>
      </c>
      <c r="E79" s="28" t="s">
        <v>267</v>
      </c>
      <c r="F79" s="26" t="s">
        <v>211</v>
      </c>
      <c r="G79" s="150">
        <f>(Eingabe_Daten!G79*Emissionsfaktoren!$G79)/1000</f>
        <v>0</v>
      </c>
      <c r="H79" s="151">
        <f>(Eingabe_Daten!$G79*Emissionsfaktoren!$H79)/1000</f>
        <v>0</v>
      </c>
      <c r="I79" s="151">
        <f>(Eingabe_Daten!$G79*Emissionsfaktoren!$I79)/1000</f>
        <v>0</v>
      </c>
      <c r="J79" s="152">
        <f>(Eingabe_Daten!$G79*Emissionsfaktoren!$J79)/1000</f>
        <v>0</v>
      </c>
      <c r="K79" s="6"/>
    </row>
    <row r="80" spans="2:11" ht="15" customHeight="1" x14ac:dyDescent="0.25">
      <c r="B80" s="193"/>
      <c r="C80" s="200"/>
      <c r="D80" s="188"/>
      <c r="E80" s="28" t="s">
        <v>268</v>
      </c>
      <c r="F80" s="26" t="s">
        <v>211</v>
      </c>
      <c r="G80" s="150">
        <f>(Eingabe_Daten!G80*Emissionsfaktoren!$G80)/1000</f>
        <v>0</v>
      </c>
      <c r="H80" s="151">
        <f>(Eingabe_Daten!$G80*Emissionsfaktoren!$H80)/1000</f>
        <v>0</v>
      </c>
      <c r="I80" s="151">
        <f>(Eingabe_Daten!$G80*Emissionsfaktoren!$I80)/1000</f>
        <v>0</v>
      </c>
      <c r="J80" s="152">
        <f>(Eingabe_Daten!$G80*Emissionsfaktoren!$J80)/1000</f>
        <v>0</v>
      </c>
      <c r="K80" s="6"/>
    </row>
    <row r="81" spans="2:11" ht="15" customHeight="1" x14ac:dyDescent="0.25">
      <c r="B81" s="193"/>
      <c r="C81" s="200"/>
      <c r="D81" s="188"/>
      <c r="E81" s="28" t="s">
        <v>269</v>
      </c>
      <c r="F81" s="26" t="s">
        <v>211</v>
      </c>
      <c r="G81" s="150">
        <f>(Eingabe_Daten!G81*Emissionsfaktoren!$G81)/1000</f>
        <v>0</v>
      </c>
      <c r="H81" s="151">
        <f>(Eingabe_Daten!$G81*Emissionsfaktoren!$H81)/1000</f>
        <v>0</v>
      </c>
      <c r="I81" s="151">
        <f>(Eingabe_Daten!$G81*Emissionsfaktoren!$I81)/1000</f>
        <v>0</v>
      </c>
      <c r="J81" s="152">
        <f>(Eingabe_Daten!$G81*Emissionsfaktoren!$J81)/1000</f>
        <v>0</v>
      </c>
      <c r="K81" s="6"/>
    </row>
    <row r="82" spans="2:11" ht="15" customHeight="1" x14ac:dyDescent="0.25">
      <c r="B82" s="193"/>
      <c r="C82" s="201"/>
      <c r="D82" s="189"/>
      <c r="E82" s="28" t="s">
        <v>270</v>
      </c>
      <c r="F82" s="26" t="s">
        <v>211</v>
      </c>
      <c r="G82" s="150">
        <f>(Eingabe_Daten!G82*Emissionsfaktoren!$G82)/1000</f>
        <v>0</v>
      </c>
      <c r="H82" s="151">
        <f>(Eingabe_Daten!$G82*Emissionsfaktoren!$H82)/1000</f>
        <v>0</v>
      </c>
      <c r="I82" s="151">
        <f>(Eingabe_Daten!$G82*Emissionsfaktoren!$I82)/1000</f>
        <v>0</v>
      </c>
      <c r="J82" s="152">
        <f>(Eingabe_Daten!$G82*Emissionsfaktoren!$J82)/1000</f>
        <v>0</v>
      </c>
      <c r="K82" s="6"/>
    </row>
    <row r="83" spans="2:11" ht="15" customHeight="1" x14ac:dyDescent="0.25">
      <c r="B83" s="193"/>
      <c r="C83" s="195" t="s">
        <v>111</v>
      </c>
      <c r="D83" s="24" t="s">
        <v>105</v>
      </c>
      <c r="E83" s="25"/>
      <c r="F83" s="26" t="s">
        <v>211</v>
      </c>
      <c r="G83" s="150">
        <f>(Eingabe_Daten!G83*Emissionsfaktoren!$G83)/1000</f>
        <v>0</v>
      </c>
      <c r="H83" s="151">
        <f>(Eingabe_Daten!$G83*Emissionsfaktoren!$H83)/1000</f>
        <v>0</v>
      </c>
      <c r="I83" s="151">
        <f>(Eingabe_Daten!$G83*Emissionsfaktoren!$I83)/1000</f>
        <v>0</v>
      </c>
      <c r="J83" s="152">
        <f>(Eingabe_Daten!$G83*Emissionsfaktoren!$J83)/1000</f>
        <v>0</v>
      </c>
      <c r="K83" s="6"/>
    </row>
    <row r="84" spans="2:11" ht="15" customHeight="1" x14ac:dyDescent="0.25">
      <c r="B84" s="193"/>
      <c r="C84" s="195"/>
      <c r="D84" s="24" t="s">
        <v>112</v>
      </c>
      <c r="E84" s="25"/>
      <c r="F84" s="26" t="s">
        <v>211</v>
      </c>
      <c r="G84" s="150">
        <f>(Eingabe_Daten!G84*Emissionsfaktoren!$G84)/1000</f>
        <v>0</v>
      </c>
      <c r="H84" s="151">
        <f>(Eingabe_Daten!$G84*Emissionsfaktoren!$H84)/1000</f>
        <v>0</v>
      </c>
      <c r="I84" s="151">
        <f>(Eingabe_Daten!$G84*Emissionsfaktoren!$I84)/1000</f>
        <v>0</v>
      </c>
      <c r="J84" s="152">
        <f>(Eingabe_Daten!$G84*Emissionsfaktoren!$J84)/1000</f>
        <v>0</v>
      </c>
      <c r="K84" s="6"/>
    </row>
    <row r="85" spans="2:11" ht="15" customHeight="1" x14ac:dyDescent="0.25">
      <c r="B85" s="193"/>
      <c r="C85" s="195"/>
      <c r="D85" s="195" t="s">
        <v>113</v>
      </c>
      <c r="E85" s="28" t="s">
        <v>114</v>
      </c>
      <c r="F85" s="26" t="s">
        <v>211</v>
      </c>
      <c r="G85" s="150">
        <f>(Eingabe_Daten!G85*Emissionsfaktoren!$G85)/1000</f>
        <v>0</v>
      </c>
      <c r="H85" s="151">
        <f>(Eingabe_Daten!$G85*Emissionsfaktoren!$H85)/1000</f>
        <v>0</v>
      </c>
      <c r="I85" s="151">
        <f>(Eingabe_Daten!$G85*Emissionsfaktoren!$I85)/1000</f>
        <v>0</v>
      </c>
      <c r="J85" s="152">
        <f>(Eingabe_Daten!$G85*Emissionsfaktoren!$J85)/1000</f>
        <v>0</v>
      </c>
      <c r="K85" s="6"/>
    </row>
    <row r="86" spans="2:11" ht="15" customHeight="1" x14ac:dyDescent="0.25">
      <c r="B86" s="193"/>
      <c r="C86" s="195"/>
      <c r="D86" s="195"/>
      <c r="E86" s="28" t="s">
        <v>115</v>
      </c>
      <c r="F86" s="26" t="s">
        <v>211</v>
      </c>
      <c r="G86" s="150">
        <f>(Eingabe_Daten!G86*Emissionsfaktoren!$G86)/1000</f>
        <v>0</v>
      </c>
      <c r="H86" s="151">
        <f>(Eingabe_Daten!$G86*Emissionsfaktoren!$H86)/1000</f>
        <v>0</v>
      </c>
      <c r="I86" s="151">
        <f>(Eingabe_Daten!$G86*Emissionsfaktoren!$I86)/1000</f>
        <v>0</v>
      </c>
      <c r="J86" s="152">
        <f>(Eingabe_Daten!$G86*Emissionsfaktoren!$J86)/1000</f>
        <v>0</v>
      </c>
      <c r="K86" s="6"/>
    </row>
    <row r="87" spans="2:11" ht="15" customHeight="1" x14ac:dyDescent="0.25">
      <c r="B87" s="193"/>
      <c r="C87" s="195"/>
      <c r="D87" s="195"/>
      <c r="E87" s="27" t="s">
        <v>116</v>
      </c>
      <c r="F87" s="26" t="s">
        <v>211</v>
      </c>
      <c r="G87" s="150">
        <f>(Eingabe_Daten!G87*Emissionsfaktoren!$G87)/1000</f>
        <v>0</v>
      </c>
      <c r="H87" s="151">
        <f>(Eingabe_Daten!$G87*Emissionsfaktoren!$H87)/1000</f>
        <v>0</v>
      </c>
      <c r="I87" s="151">
        <f>(Eingabe_Daten!$G87*Emissionsfaktoren!$I87)/1000</f>
        <v>0</v>
      </c>
      <c r="J87" s="152">
        <f>(Eingabe_Daten!$G87*Emissionsfaktoren!$J87)/1000</f>
        <v>0</v>
      </c>
      <c r="K87" s="6"/>
    </row>
    <row r="88" spans="2:11" ht="15" customHeight="1" x14ac:dyDescent="0.25">
      <c r="B88" s="193"/>
      <c r="C88" s="195"/>
      <c r="D88" s="195"/>
      <c r="E88" s="28" t="s">
        <v>117</v>
      </c>
      <c r="F88" s="26" t="s">
        <v>211</v>
      </c>
      <c r="G88" s="150">
        <f>(Eingabe_Daten!G88*Emissionsfaktoren!$G88)/1000</f>
        <v>0</v>
      </c>
      <c r="H88" s="151">
        <f>(Eingabe_Daten!$G88*Emissionsfaktoren!$H88)/1000</f>
        <v>0</v>
      </c>
      <c r="I88" s="151">
        <f>(Eingabe_Daten!$G88*Emissionsfaktoren!$I88)/1000</f>
        <v>0</v>
      </c>
      <c r="J88" s="152">
        <f>(Eingabe_Daten!$G88*Emissionsfaktoren!$J88)/1000</f>
        <v>0</v>
      </c>
      <c r="K88" s="6"/>
    </row>
    <row r="89" spans="2:11" ht="15" customHeight="1" x14ac:dyDescent="0.25">
      <c r="B89" s="193"/>
      <c r="C89" s="195"/>
      <c r="D89" s="195"/>
      <c r="E89" s="28" t="s">
        <v>118</v>
      </c>
      <c r="F89" s="26" t="s">
        <v>211</v>
      </c>
      <c r="G89" s="150">
        <f>(Eingabe_Daten!G89*Emissionsfaktoren!$G89)/1000</f>
        <v>0</v>
      </c>
      <c r="H89" s="151">
        <f>(Eingabe_Daten!$G89*Emissionsfaktoren!$H89)/1000</f>
        <v>0</v>
      </c>
      <c r="I89" s="151">
        <f>(Eingabe_Daten!$G89*Emissionsfaktoren!$I89)/1000</f>
        <v>0</v>
      </c>
      <c r="J89" s="152">
        <f>(Eingabe_Daten!$G89*Emissionsfaktoren!$J89)/1000</f>
        <v>0</v>
      </c>
      <c r="K89" s="6"/>
    </row>
    <row r="90" spans="2:11" ht="15" customHeight="1" x14ac:dyDescent="0.25">
      <c r="B90" s="193"/>
      <c r="C90" s="195"/>
      <c r="D90" s="195"/>
      <c r="E90" s="28" t="s">
        <v>119</v>
      </c>
      <c r="F90" s="26" t="s">
        <v>211</v>
      </c>
      <c r="G90" s="150">
        <f>(Eingabe_Daten!G90*Emissionsfaktoren!$G90)/1000</f>
        <v>0</v>
      </c>
      <c r="H90" s="151">
        <f>(Eingabe_Daten!$G90*Emissionsfaktoren!$H90)/1000</f>
        <v>0</v>
      </c>
      <c r="I90" s="151">
        <f>(Eingabe_Daten!$G90*Emissionsfaktoren!$I90)/1000</f>
        <v>0</v>
      </c>
      <c r="J90" s="152">
        <f>(Eingabe_Daten!$G90*Emissionsfaktoren!$J90)/1000</f>
        <v>0</v>
      </c>
      <c r="K90" s="6"/>
    </row>
    <row r="91" spans="2:11" ht="15" customHeight="1" x14ac:dyDescent="0.25">
      <c r="B91" s="193"/>
      <c r="C91" s="195" t="s">
        <v>120</v>
      </c>
      <c r="D91" s="24" t="s">
        <v>105</v>
      </c>
      <c r="E91" s="25"/>
      <c r="F91" s="26" t="s">
        <v>211</v>
      </c>
      <c r="G91" s="150">
        <f>(Eingabe_Daten!G91*Emissionsfaktoren!$G91)/1000</f>
        <v>0</v>
      </c>
      <c r="H91" s="151">
        <f>(Eingabe_Daten!$G91*Emissionsfaktoren!$H91)/1000</f>
        <v>0</v>
      </c>
      <c r="I91" s="151">
        <f>(Eingabe_Daten!$G91*Emissionsfaktoren!$I91)/1000</f>
        <v>0</v>
      </c>
      <c r="J91" s="152">
        <f>(Eingabe_Daten!$G91*Emissionsfaktoren!$J91)/1000</f>
        <v>0</v>
      </c>
      <c r="K91" s="6"/>
    </row>
    <row r="92" spans="2:11" ht="15" customHeight="1" x14ac:dyDescent="0.25">
      <c r="B92" s="193"/>
      <c r="C92" s="195"/>
      <c r="D92" s="24" t="s">
        <v>112</v>
      </c>
      <c r="E92" s="25"/>
      <c r="F92" s="26" t="s">
        <v>211</v>
      </c>
      <c r="G92" s="150">
        <f>(Eingabe_Daten!G92*Emissionsfaktoren!$G92)/1000</f>
        <v>0</v>
      </c>
      <c r="H92" s="151">
        <f>(Eingabe_Daten!$G92*Emissionsfaktoren!$H92)/1000</f>
        <v>0</v>
      </c>
      <c r="I92" s="151">
        <f>(Eingabe_Daten!$G92*Emissionsfaktoren!$I92)/1000</f>
        <v>0</v>
      </c>
      <c r="J92" s="152">
        <f>(Eingabe_Daten!$G92*Emissionsfaktoren!$J92)/1000</f>
        <v>0</v>
      </c>
      <c r="K92" s="6"/>
    </row>
    <row r="93" spans="2:11" ht="15" customHeight="1" x14ac:dyDescent="0.25">
      <c r="B93" s="193"/>
      <c r="C93" s="195"/>
      <c r="D93" s="195" t="s">
        <v>113</v>
      </c>
      <c r="E93" s="28" t="s">
        <v>114</v>
      </c>
      <c r="F93" s="26" t="s">
        <v>211</v>
      </c>
      <c r="G93" s="150">
        <f>(Eingabe_Daten!G93*Emissionsfaktoren!$G93)/1000</f>
        <v>0</v>
      </c>
      <c r="H93" s="151">
        <f>(Eingabe_Daten!$G93*Emissionsfaktoren!$H93)/1000</f>
        <v>0</v>
      </c>
      <c r="I93" s="151">
        <f>(Eingabe_Daten!$G93*Emissionsfaktoren!$I93)/1000</f>
        <v>0</v>
      </c>
      <c r="J93" s="152">
        <f>(Eingabe_Daten!$G93*Emissionsfaktoren!$J93)/1000</f>
        <v>0</v>
      </c>
      <c r="K93" s="6"/>
    </row>
    <row r="94" spans="2:11" ht="15" customHeight="1" x14ac:dyDescent="0.25">
      <c r="B94" s="193"/>
      <c r="C94" s="195"/>
      <c r="D94" s="195"/>
      <c r="E94" s="28" t="s">
        <v>115</v>
      </c>
      <c r="F94" s="26" t="s">
        <v>211</v>
      </c>
      <c r="G94" s="150">
        <f>(Eingabe_Daten!G94*Emissionsfaktoren!$G94)/1000</f>
        <v>0</v>
      </c>
      <c r="H94" s="151">
        <f>(Eingabe_Daten!$G94*Emissionsfaktoren!$H94)/1000</f>
        <v>0</v>
      </c>
      <c r="I94" s="151">
        <f>(Eingabe_Daten!$G94*Emissionsfaktoren!$I94)/1000</f>
        <v>0</v>
      </c>
      <c r="J94" s="152">
        <f>(Eingabe_Daten!$G94*Emissionsfaktoren!$J94)/1000</f>
        <v>0</v>
      </c>
      <c r="K94" s="6"/>
    </row>
    <row r="95" spans="2:11" ht="15" customHeight="1" x14ac:dyDescent="0.25">
      <c r="B95" s="193"/>
      <c r="C95" s="195"/>
      <c r="D95" s="195"/>
      <c r="E95" s="27" t="s">
        <v>116</v>
      </c>
      <c r="F95" s="26" t="s">
        <v>211</v>
      </c>
      <c r="G95" s="150">
        <f>(Eingabe_Daten!G95*Emissionsfaktoren!$G95)/1000</f>
        <v>0</v>
      </c>
      <c r="H95" s="151">
        <f>(Eingabe_Daten!$G95*Emissionsfaktoren!$H95)/1000</f>
        <v>0</v>
      </c>
      <c r="I95" s="151">
        <f>(Eingabe_Daten!$G95*Emissionsfaktoren!$I95)/1000</f>
        <v>0</v>
      </c>
      <c r="J95" s="152">
        <f>(Eingabe_Daten!$G95*Emissionsfaktoren!$J95)/1000</f>
        <v>0</v>
      </c>
      <c r="K95" s="6"/>
    </row>
    <row r="96" spans="2:11" ht="15" customHeight="1" x14ac:dyDescent="0.25">
      <c r="B96" s="193"/>
      <c r="C96" s="195"/>
      <c r="D96" s="195"/>
      <c r="E96" s="28" t="s">
        <v>117</v>
      </c>
      <c r="F96" s="26" t="s">
        <v>211</v>
      </c>
      <c r="G96" s="150">
        <f>(Eingabe_Daten!G96*Emissionsfaktoren!$G96)/1000</f>
        <v>0</v>
      </c>
      <c r="H96" s="151">
        <f>(Eingabe_Daten!$G96*Emissionsfaktoren!$H96)/1000</f>
        <v>0</v>
      </c>
      <c r="I96" s="151">
        <f>(Eingabe_Daten!$G96*Emissionsfaktoren!$I96)/1000</f>
        <v>0</v>
      </c>
      <c r="J96" s="152">
        <f>(Eingabe_Daten!$G96*Emissionsfaktoren!$J96)/1000</f>
        <v>0</v>
      </c>
      <c r="K96" s="6"/>
    </row>
    <row r="97" spans="2:11" ht="15" customHeight="1" x14ac:dyDescent="0.25">
      <c r="B97" s="193"/>
      <c r="C97" s="195"/>
      <c r="D97" s="195"/>
      <c r="E97" s="28" t="s">
        <v>118</v>
      </c>
      <c r="F97" s="26" t="s">
        <v>211</v>
      </c>
      <c r="G97" s="150">
        <f>(Eingabe_Daten!G97*Emissionsfaktoren!$G97)/1000</f>
        <v>0</v>
      </c>
      <c r="H97" s="151">
        <f>(Eingabe_Daten!$G97*Emissionsfaktoren!$H97)/1000</f>
        <v>0</v>
      </c>
      <c r="I97" s="151">
        <f>(Eingabe_Daten!$G97*Emissionsfaktoren!$I97)/1000</f>
        <v>0</v>
      </c>
      <c r="J97" s="152">
        <f>(Eingabe_Daten!$G97*Emissionsfaktoren!$J97)/1000</f>
        <v>0</v>
      </c>
      <c r="K97" s="6"/>
    </row>
    <row r="98" spans="2:11" ht="15" customHeight="1" x14ac:dyDescent="0.25">
      <c r="B98" s="193"/>
      <c r="C98" s="195"/>
      <c r="D98" s="195"/>
      <c r="E98" s="28" t="s">
        <v>119</v>
      </c>
      <c r="F98" s="26" t="s">
        <v>211</v>
      </c>
      <c r="G98" s="150">
        <f>(Eingabe_Daten!G98*Emissionsfaktoren!$G98)/1000</f>
        <v>0</v>
      </c>
      <c r="H98" s="151">
        <f>(Eingabe_Daten!$G98*Emissionsfaktoren!$H98)/1000</f>
        <v>0</v>
      </c>
      <c r="I98" s="151">
        <f>(Eingabe_Daten!$G98*Emissionsfaktoren!$I98)/1000</f>
        <v>0</v>
      </c>
      <c r="J98" s="152">
        <f>(Eingabe_Daten!$G98*Emissionsfaktoren!$J98)/1000</f>
        <v>0</v>
      </c>
      <c r="K98" s="6"/>
    </row>
    <row r="99" spans="2:11" ht="15" customHeight="1" x14ac:dyDescent="0.25">
      <c r="B99" s="193"/>
      <c r="C99" s="199" t="s">
        <v>121</v>
      </c>
      <c r="D99" s="29" t="s">
        <v>105</v>
      </c>
      <c r="E99" s="28"/>
      <c r="F99" s="26" t="s">
        <v>211</v>
      </c>
      <c r="G99" s="150">
        <f>(Eingabe_Daten!G99*Emissionsfaktoren!$G99)/1000</f>
        <v>0</v>
      </c>
      <c r="H99" s="151">
        <f>(Eingabe_Daten!$G99*Emissionsfaktoren!$H99)/1000</f>
        <v>0</v>
      </c>
      <c r="I99" s="151">
        <f>(Eingabe_Daten!$G99*Emissionsfaktoren!$I99)/1000</f>
        <v>0</v>
      </c>
      <c r="J99" s="152">
        <f>(Eingabe_Daten!$G99*Emissionsfaktoren!$J99)/1000</f>
        <v>0</v>
      </c>
      <c r="K99" s="6"/>
    </row>
    <row r="100" spans="2:11" ht="15" customHeight="1" x14ac:dyDescent="0.25">
      <c r="B100" s="193"/>
      <c r="C100" s="200"/>
      <c r="D100" s="29" t="s">
        <v>107</v>
      </c>
      <c r="E100" s="28"/>
      <c r="F100" s="26" t="s">
        <v>211</v>
      </c>
      <c r="G100" s="150">
        <f>(Eingabe_Daten!G100*Emissionsfaktoren!$G100)/1000</f>
        <v>0</v>
      </c>
      <c r="H100" s="151">
        <f>(Eingabe_Daten!$G100*Emissionsfaktoren!$H100)/1000</f>
        <v>0</v>
      </c>
      <c r="I100" s="151">
        <f>(Eingabe_Daten!$G100*Emissionsfaktoren!$I100)/1000</f>
        <v>0</v>
      </c>
      <c r="J100" s="152">
        <f>(Eingabe_Daten!$G100*Emissionsfaktoren!$J100)/1000</f>
        <v>0</v>
      </c>
      <c r="K100" s="6"/>
    </row>
    <row r="101" spans="2:11" ht="15" customHeight="1" x14ac:dyDescent="0.25">
      <c r="B101" s="193"/>
      <c r="C101" s="200"/>
      <c r="D101" s="29" t="s">
        <v>108</v>
      </c>
      <c r="E101" s="28"/>
      <c r="F101" s="26" t="s">
        <v>211</v>
      </c>
      <c r="G101" s="150">
        <f>(Eingabe_Daten!G101*Emissionsfaktoren!$G101)/1000</f>
        <v>0</v>
      </c>
      <c r="H101" s="151">
        <f>(Eingabe_Daten!$G101*Emissionsfaktoren!$H101)/1000</f>
        <v>0</v>
      </c>
      <c r="I101" s="151">
        <f>(Eingabe_Daten!$G101*Emissionsfaktoren!$I101)/1000</f>
        <v>0</v>
      </c>
      <c r="J101" s="152">
        <f>(Eingabe_Daten!$G101*Emissionsfaktoren!$J101)/1000</f>
        <v>0</v>
      </c>
      <c r="K101" s="6"/>
    </row>
    <row r="102" spans="2:11" ht="15" customHeight="1" x14ac:dyDescent="0.25">
      <c r="B102" s="193"/>
      <c r="C102" s="200"/>
      <c r="D102" s="195" t="s">
        <v>265</v>
      </c>
      <c r="E102" s="28" t="s">
        <v>109</v>
      </c>
      <c r="F102" s="26" t="s">
        <v>211</v>
      </c>
      <c r="G102" s="150">
        <f>(Eingabe_Daten!G102*Emissionsfaktoren!$G102)/1000</f>
        <v>0</v>
      </c>
      <c r="H102" s="151">
        <f>(Eingabe_Daten!$G102*Emissionsfaktoren!$H102)/1000</f>
        <v>0</v>
      </c>
      <c r="I102" s="151">
        <f>(Eingabe_Daten!$G102*Emissionsfaktoren!$I102)/1000</f>
        <v>0</v>
      </c>
      <c r="J102" s="152">
        <f>(Eingabe_Daten!$G102*Emissionsfaktoren!$J102)/1000</f>
        <v>0</v>
      </c>
      <c r="K102" s="6"/>
    </row>
    <row r="103" spans="2:11" ht="15" customHeight="1" x14ac:dyDescent="0.25">
      <c r="B103" s="193"/>
      <c r="C103" s="200"/>
      <c r="D103" s="195"/>
      <c r="E103" s="28" t="s">
        <v>110</v>
      </c>
      <c r="F103" s="26" t="s">
        <v>211</v>
      </c>
      <c r="G103" s="150">
        <f>(Eingabe_Daten!G103*Emissionsfaktoren!$G103)/1000</f>
        <v>0</v>
      </c>
      <c r="H103" s="151">
        <f>(Eingabe_Daten!$G103*Emissionsfaktoren!$H103)/1000</f>
        <v>0</v>
      </c>
      <c r="I103" s="151">
        <f>(Eingabe_Daten!$G103*Emissionsfaktoren!$I103)/1000</f>
        <v>0</v>
      </c>
      <c r="J103" s="152">
        <f>(Eingabe_Daten!$G103*Emissionsfaktoren!$J103)/1000</f>
        <v>0</v>
      </c>
      <c r="K103" s="6"/>
    </row>
    <row r="104" spans="2:11" ht="15" customHeight="1" x14ac:dyDescent="0.25">
      <c r="B104" s="193"/>
      <c r="C104" s="200"/>
      <c r="D104" s="187" t="s">
        <v>266</v>
      </c>
      <c r="E104" s="28" t="s">
        <v>267</v>
      </c>
      <c r="F104" s="26" t="s">
        <v>211</v>
      </c>
      <c r="G104" s="150">
        <f>(Eingabe_Daten!G104*Emissionsfaktoren!$G104)/1000</f>
        <v>0</v>
      </c>
      <c r="H104" s="151">
        <f>(Eingabe_Daten!$G104*Emissionsfaktoren!$H104)/1000</f>
        <v>0</v>
      </c>
      <c r="I104" s="151">
        <f>(Eingabe_Daten!$G104*Emissionsfaktoren!$I104)/1000</f>
        <v>0</v>
      </c>
      <c r="J104" s="152">
        <f>(Eingabe_Daten!$G104*Emissionsfaktoren!$J104)/1000</f>
        <v>0</v>
      </c>
      <c r="K104" s="6"/>
    </row>
    <row r="105" spans="2:11" ht="15" customHeight="1" x14ac:dyDescent="0.25">
      <c r="B105" s="193"/>
      <c r="C105" s="200"/>
      <c r="D105" s="188"/>
      <c r="E105" s="28" t="s">
        <v>268</v>
      </c>
      <c r="F105" s="26" t="s">
        <v>211</v>
      </c>
      <c r="G105" s="150">
        <f>(Eingabe_Daten!G105*Emissionsfaktoren!$G105)/1000</f>
        <v>0</v>
      </c>
      <c r="H105" s="151">
        <f>(Eingabe_Daten!$G105*Emissionsfaktoren!$H105)/1000</f>
        <v>0</v>
      </c>
      <c r="I105" s="151">
        <f>(Eingabe_Daten!$G105*Emissionsfaktoren!$I105)/1000</f>
        <v>0</v>
      </c>
      <c r="J105" s="152">
        <f>(Eingabe_Daten!$G105*Emissionsfaktoren!$J105)/1000</f>
        <v>0</v>
      </c>
      <c r="K105" s="6"/>
    </row>
    <row r="106" spans="2:11" ht="15" customHeight="1" x14ac:dyDescent="0.25">
      <c r="B106" s="193"/>
      <c r="C106" s="200"/>
      <c r="D106" s="188"/>
      <c r="E106" s="28" t="s">
        <v>269</v>
      </c>
      <c r="F106" s="26" t="s">
        <v>211</v>
      </c>
      <c r="G106" s="150">
        <f>(Eingabe_Daten!G106*Emissionsfaktoren!$G106)/1000</f>
        <v>0</v>
      </c>
      <c r="H106" s="151">
        <f>(Eingabe_Daten!$G106*Emissionsfaktoren!$H106)/1000</f>
        <v>0</v>
      </c>
      <c r="I106" s="151">
        <f>(Eingabe_Daten!$G106*Emissionsfaktoren!$I106)/1000</f>
        <v>0</v>
      </c>
      <c r="J106" s="152">
        <f>(Eingabe_Daten!$G106*Emissionsfaktoren!$J106)/1000</f>
        <v>0</v>
      </c>
      <c r="K106" s="6"/>
    </row>
    <row r="107" spans="2:11" ht="15" customHeight="1" x14ac:dyDescent="0.25">
      <c r="B107" s="193"/>
      <c r="C107" s="201"/>
      <c r="D107" s="189"/>
      <c r="E107" s="28" t="s">
        <v>270</v>
      </c>
      <c r="F107" s="26" t="s">
        <v>211</v>
      </c>
      <c r="G107" s="150">
        <f>(Eingabe_Daten!G107*Emissionsfaktoren!$G107)/1000</f>
        <v>0</v>
      </c>
      <c r="H107" s="151">
        <f>(Eingabe_Daten!$G107*Emissionsfaktoren!$H107)/1000</f>
        <v>0</v>
      </c>
      <c r="I107" s="151">
        <f>(Eingabe_Daten!$G107*Emissionsfaktoren!$I107)/1000</f>
        <v>0</v>
      </c>
      <c r="J107" s="152">
        <f>(Eingabe_Daten!$G107*Emissionsfaktoren!$J107)/1000</f>
        <v>0</v>
      </c>
      <c r="K107" s="6"/>
    </row>
    <row r="108" spans="2:11" ht="15" customHeight="1" x14ac:dyDescent="0.25">
      <c r="B108" s="193"/>
      <c r="C108" s="199" t="s">
        <v>122</v>
      </c>
      <c r="D108" s="29" t="s">
        <v>105</v>
      </c>
      <c r="E108" s="28"/>
      <c r="F108" s="26" t="s">
        <v>211</v>
      </c>
      <c r="G108" s="150">
        <f>(Eingabe_Daten!G108*Emissionsfaktoren!$G108)/1000</f>
        <v>0</v>
      </c>
      <c r="H108" s="151">
        <f>(Eingabe_Daten!$G108*Emissionsfaktoren!$H108)/1000</f>
        <v>0</v>
      </c>
      <c r="I108" s="151">
        <f>(Eingabe_Daten!$G108*Emissionsfaktoren!$I108)/1000</f>
        <v>0</v>
      </c>
      <c r="J108" s="152">
        <f>(Eingabe_Daten!$G108*Emissionsfaktoren!$J108)/1000</f>
        <v>0</v>
      </c>
      <c r="K108" s="6"/>
    </row>
    <row r="109" spans="2:11" ht="15" customHeight="1" x14ac:dyDescent="0.25">
      <c r="B109" s="193"/>
      <c r="C109" s="200"/>
      <c r="D109" s="24" t="s">
        <v>107</v>
      </c>
      <c r="E109" s="28"/>
      <c r="F109" s="26" t="s">
        <v>211</v>
      </c>
      <c r="G109" s="150">
        <f>(Eingabe_Daten!G109*Emissionsfaktoren!$G109)/1000</f>
        <v>0</v>
      </c>
      <c r="H109" s="151">
        <f>(Eingabe_Daten!$G109*Emissionsfaktoren!$H109)/1000</f>
        <v>0</v>
      </c>
      <c r="I109" s="151">
        <f>(Eingabe_Daten!$G109*Emissionsfaktoren!$I109)/1000</f>
        <v>0</v>
      </c>
      <c r="J109" s="152">
        <f>(Eingabe_Daten!$G109*Emissionsfaktoren!$J109)/1000</f>
        <v>0</v>
      </c>
      <c r="K109" s="6"/>
    </row>
    <row r="110" spans="2:11" ht="15" customHeight="1" x14ac:dyDescent="0.25">
      <c r="B110" s="193"/>
      <c r="C110" s="200"/>
      <c r="D110" s="24" t="s">
        <v>108</v>
      </c>
      <c r="E110" s="27"/>
      <c r="F110" s="26" t="s">
        <v>211</v>
      </c>
      <c r="G110" s="150">
        <f>(Eingabe_Daten!G110*Emissionsfaktoren!$G110)/1000</f>
        <v>0</v>
      </c>
      <c r="H110" s="151">
        <f>(Eingabe_Daten!$G110*Emissionsfaktoren!$H110)/1000</f>
        <v>0</v>
      </c>
      <c r="I110" s="151">
        <f>(Eingabe_Daten!$G110*Emissionsfaktoren!$I110)/1000</f>
        <v>0</v>
      </c>
      <c r="J110" s="152">
        <f>(Eingabe_Daten!$G110*Emissionsfaktoren!$J110)/1000</f>
        <v>0</v>
      </c>
      <c r="K110" s="6"/>
    </row>
    <row r="111" spans="2:11" ht="15" customHeight="1" x14ac:dyDescent="0.25">
      <c r="B111" s="193"/>
      <c r="C111" s="200"/>
      <c r="D111" s="195" t="s">
        <v>265</v>
      </c>
      <c r="E111" s="28" t="s">
        <v>109</v>
      </c>
      <c r="F111" s="26" t="s">
        <v>211</v>
      </c>
      <c r="G111" s="150">
        <f>(Eingabe_Daten!G111*Emissionsfaktoren!$G111)/1000</f>
        <v>0</v>
      </c>
      <c r="H111" s="151">
        <f>(Eingabe_Daten!$G111*Emissionsfaktoren!$H111)/1000</f>
        <v>0</v>
      </c>
      <c r="I111" s="151">
        <f>(Eingabe_Daten!$G111*Emissionsfaktoren!$I111)/1000</f>
        <v>0</v>
      </c>
      <c r="J111" s="152">
        <f>(Eingabe_Daten!$G111*Emissionsfaktoren!$J111)/1000</f>
        <v>0</v>
      </c>
      <c r="K111" s="6"/>
    </row>
    <row r="112" spans="2:11" ht="15" customHeight="1" x14ac:dyDescent="0.25">
      <c r="B112" s="193"/>
      <c r="C112" s="200"/>
      <c r="D112" s="195"/>
      <c r="E112" s="28" t="s">
        <v>110</v>
      </c>
      <c r="F112" s="26" t="s">
        <v>211</v>
      </c>
      <c r="G112" s="150">
        <f>(Eingabe_Daten!G112*Emissionsfaktoren!$G112)/1000</f>
        <v>0</v>
      </c>
      <c r="H112" s="151">
        <f>(Eingabe_Daten!$G112*Emissionsfaktoren!$H112)/1000</f>
        <v>0</v>
      </c>
      <c r="I112" s="151">
        <f>(Eingabe_Daten!$G112*Emissionsfaktoren!$I112)/1000</f>
        <v>0</v>
      </c>
      <c r="J112" s="152">
        <f>(Eingabe_Daten!$G112*Emissionsfaktoren!$J112)/1000</f>
        <v>0</v>
      </c>
      <c r="K112" s="6"/>
    </row>
    <row r="113" spans="2:11" ht="15" customHeight="1" x14ac:dyDescent="0.25">
      <c r="B113" s="193"/>
      <c r="C113" s="200"/>
      <c r="D113" s="187" t="s">
        <v>266</v>
      </c>
      <c r="E113" s="28" t="s">
        <v>267</v>
      </c>
      <c r="F113" s="26" t="s">
        <v>211</v>
      </c>
      <c r="G113" s="150">
        <f>(Eingabe_Daten!G113*Emissionsfaktoren!$G113)/1000</f>
        <v>0</v>
      </c>
      <c r="H113" s="151">
        <f>(Eingabe_Daten!$G113*Emissionsfaktoren!$H113)/1000</f>
        <v>0</v>
      </c>
      <c r="I113" s="151">
        <f>(Eingabe_Daten!$G113*Emissionsfaktoren!$I113)/1000</f>
        <v>0</v>
      </c>
      <c r="J113" s="152">
        <f>(Eingabe_Daten!$G113*Emissionsfaktoren!$J113)/1000</f>
        <v>0</v>
      </c>
      <c r="K113" s="6"/>
    </row>
    <row r="114" spans="2:11" ht="15" customHeight="1" x14ac:dyDescent="0.25">
      <c r="B114" s="193"/>
      <c r="C114" s="200"/>
      <c r="D114" s="188"/>
      <c r="E114" s="28" t="s">
        <v>268</v>
      </c>
      <c r="F114" s="26" t="s">
        <v>211</v>
      </c>
      <c r="G114" s="150">
        <f>(Eingabe_Daten!G114*Emissionsfaktoren!$G114)/1000</f>
        <v>0</v>
      </c>
      <c r="H114" s="151">
        <f>(Eingabe_Daten!$G114*Emissionsfaktoren!$H114)/1000</f>
        <v>0</v>
      </c>
      <c r="I114" s="151">
        <f>(Eingabe_Daten!$G114*Emissionsfaktoren!$I114)/1000</f>
        <v>0</v>
      </c>
      <c r="J114" s="152">
        <f>(Eingabe_Daten!$G114*Emissionsfaktoren!$J114)/1000</f>
        <v>0</v>
      </c>
      <c r="K114" s="6"/>
    </row>
    <row r="115" spans="2:11" ht="15" customHeight="1" x14ac:dyDescent="0.25">
      <c r="B115" s="193"/>
      <c r="C115" s="200"/>
      <c r="D115" s="188"/>
      <c r="E115" s="28" t="s">
        <v>269</v>
      </c>
      <c r="F115" s="26" t="s">
        <v>211</v>
      </c>
      <c r="G115" s="150">
        <f>(Eingabe_Daten!G115*Emissionsfaktoren!$G115)/1000</f>
        <v>0</v>
      </c>
      <c r="H115" s="151">
        <f>(Eingabe_Daten!$G115*Emissionsfaktoren!$H115)/1000</f>
        <v>0</v>
      </c>
      <c r="I115" s="151">
        <f>(Eingabe_Daten!$G115*Emissionsfaktoren!$I115)/1000</f>
        <v>0</v>
      </c>
      <c r="J115" s="152">
        <f>(Eingabe_Daten!$G115*Emissionsfaktoren!$J115)/1000</f>
        <v>0</v>
      </c>
      <c r="K115" s="6"/>
    </row>
    <row r="116" spans="2:11" ht="15" customHeight="1" x14ac:dyDescent="0.25">
      <c r="B116" s="193"/>
      <c r="C116" s="201"/>
      <c r="D116" s="189"/>
      <c r="E116" s="28" t="s">
        <v>270</v>
      </c>
      <c r="F116" s="26" t="s">
        <v>211</v>
      </c>
      <c r="G116" s="150">
        <f>(Eingabe_Daten!G116*Emissionsfaktoren!$G116)/1000</f>
        <v>0</v>
      </c>
      <c r="H116" s="151">
        <f>(Eingabe_Daten!$G116*Emissionsfaktoren!$H116)/1000</f>
        <v>0</v>
      </c>
      <c r="I116" s="151">
        <f>(Eingabe_Daten!$G116*Emissionsfaktoren!$I116)/1000</f>
        <v>0</v>
      </c>
      <c r="J116" s="152">
        <f>(Eingabe_Daten!$G116*Emissionsfaktoren!$J116)/1000</f>
        <v>0</v>
      </c>
      <c r="K116" s="6"/>
    </row>
    <row r="117" spans="2:11" ht="15" customHeight="1" x14ac:dyDescent="0.25">
      <c r="B117" s="193"/>
      <c r="C117" s="194" t="s">
        <v>123</v>
      </c>
      <c r="D117" s="194" t="s">
        <v>105</v>
      </c>
      <c r="E117" s="198" t="s">
        <v>99</v>
      </c>
      <c r="F117" s="26" t="s">
        <v>213</v>
      </c>
      <c r="G117" s="150">
        <f>(Eingabe_Daten!G117*Emissionsfaktoren!$G117)/1000</f>
        <v>0</v>
      </c>
      <c r="H117" s="151">
        <f>(Eingabe_Daten!$G117*Emissionsfaktoren!$H117)/1000</f>
        <v>0</v>
      </c>
      <c r="I117" s="151">
        <f>(Eingabe_Daten!$G117*Emissionsfaktoren!$I117)/1000</f>
        <v>0</v>
      </c>
      <c r="J117" s="152">
        <f>(Eingabe_Daten!$G117*Emissionsfaktoren!$J117)/1000</f>
        <v>0</v>
      </c>
      <c r="K117" s="6"/>
    </row>
    <row r="118" spans="2:11" ht="15" customHeight="1" x14ac:dyDescent="0.25">
      <c r="B118" s="193"/>
      <c r="C118" s="194"/>
      <c r="D118" s="194"/>
      <c r="E118" s="198"/>
      <c r="F118" s="26" t="s">
        <v>51</v>
      </c>
      <c r="G118" s="150">
        <f>(Eingabe_Daten!G118*Emissionsfaktoren!$G118)/1000</f>
        <v>0</v>
      </c>
      <c r="H118" s="151">
        <f>(Eingabe_Daten!$G118*Emissionsfaktoren!$H118)/1000</f>
        <v>0</v>
      </c>
      <c r="I118" s="151">
        <f>(Eingabe_Daten!$G118*Emissionsfaktoren!$I118)/1000</f>
        <v>0</v>
      </c>
      <c r="J118" s="152">
        <f>(Eingabe_Daten!$G118*Emissionsfaktoren!$J118)/1000</f>
        <v>0</v>
      </c>
      <c r="K118" s="6"/>
    </row>
    <row r="119" spans="2:11" ht="15" customHeight="1" x14ac:dyDescent="0.25">
      <c r="B119" s="193"/>
      <c r="C119" s="194"/>
      <c r="D119" s="194"/>
      <c r="E119" s="198" t="s">
        <v>125</v>
      </c>
      <c r="F119" s="26" t="s">
        <v>213</v>
      </c>
      <c r="G119" s="150">
        <f>(Eingabe_Daten!G119*Emissionsfaktoren!$G119)/1000</f>
        <v>0</v>
      </c>
      <c r="H119" s="151">
        <f>(Eingabe_Daten!$G119*Emissionsfaktoren!$H119)/1000</f>
        <v>0</v>
      </c>
      <c r="I119" s="151">
        <f>(Eingabe_Daten!$G119*Emissionsfaktoren!$I119)/1000</f>
        <v>0</v>
      </c>
      <c r="J119" s="152">
        <f>(Eingabe_Daten!$G119*Emissionsfaktoren!$J119)/1000</f>
        <v>0</v>
      </c>
      <c r="K119" s="6"/>
    </row>
    <row r="120" spans="2:11" ht="15" customHeight="1" x14ac:dyDescent="0.25">
      <c r="B120" s="193"/>
      <c r="C120" s="194"/>
      <c r="D120" s="194"/>
      <c r="E120" s="198"/>
      <c r="F120" s="26" t="s">
        <v>51</v>
      </c>
      <c r="G120" s="150">
        <f>(Eingabe_Daten!G120*Emissionsfaktoren!$G120)/1000</f>
        <v>0</v>
      </c>
      <c r="H120" s="151">
        <f>(Eingabe_Daten!$G120*Emissionsfaktoren!$H120)/1000</f>
        <v>0</v>
      </c>
      <c r="I120" s="151">
        <f>(Eingabe_Daten!$G120*Emissionsfaktoren!$I120)/1000</f>
        <v>0</v>
      </c>
      <c r="J120" s="152">
        <f>(Eingabe_Daten!$G120*Emissionsfaktoren!$J120)/1000</f>
        <v>0</v>
      </c>
      <c r="K120" s="6"/>
    </row>
    <row r="121" spans="2:11" ht="15" customHeight="1" x14ac:dyDescent="0.25">
      <c r="B121" s="193"/>
      <c r="C121" s="194"/>
      <c r="D121" s="194"/>
      <c r="E121" s="194" t="s">
        <v>126</v>
      </c>
      <c r="F121" s="26" t="s">
        <v>213</v>
      </c>
      <c r="G121" s="150">
        <f>(Eingabe_Daten!G121*Emissionsfaktoren!$G121)/1000</f>
        <v>0</v>
      </c>
      <c r="H121" s="151">
        <f>(Eingabe_Daten!$G121*Emissionsfaktoren!$H121)/1000</f>
        <v>0</v>
      </c>
      <c r="I121" s="151">
        <f>(Eingabe_Daten!$G121*Emissionsfaktoren!$I121)/1000</f>
        <v>0</v>
      </c>
      <c r="J121" s="152">
        <f>(Eingabe_Daten!$G121*Emissionsfaktoren!$J121)/1000</f>
        <v>0</v>
      </c>
      <c r="K121" s="6"/>
    </row>
    <row r="122" spans="2:11" ht="15" customHeight="1" x14ac:dyDescent="0.25">
      <c r="B122" s="193"/>
      <c r="C122" s="194"/>
      <c r="D122" s="194"/>
      <c r="E122" s="194"/>
      <c r="F122" s="26" t="s">
        <v>51</v>
      </c>
      <c r="G122" s="150">
        <f>(Eingabe_Daten!G122*Emissionsfaktoren!$G122)/1000</f>
        <v>0</v>
      </c>
      <c r="H122" s="151">
        <f>(Eingabe_Daten!$G122*Emissionsfaktoren!$H122)/1000</f>
        <v>0</v>
      </c>
      <c r="I122" s="151">
        <f>(Eingabe_Daten!$G122*Emissionsfaktoren!$I122)/1000</f>
        <v>0</v>
      </c>
      <c r="J122" s="152">
        <f>(Eingabe_Daten!$G122*Emissionsfaktoren!$J122)/1000</f>
        <v>0</v>
      </c>
      <c r="K122" s="6"/>
    </row>
    <row r="123" spans="2:11" ht="15" customHeight="1" x14ac:dyDescent="0.25">
      <c r="B123" s="193"/>
      <c r="C123" s="194"/>
      <c r="D123" s="194"/>
      <c r="E123" s="194" t="s">
        <v>127</v>
      </c>
      <c r="F123" s="26" t="s">
        <v>213</v>
      </c>
      <c r="G123" s="150">
        <f>(Eingabe_Daten!G123*Emissionsfaktoren!$G123)/1000</f>
        <v>0</v>
      </c>
      <c r="H123" s="151">
        <f>(Eingabe_Daten!$G123*Emissionsfaktoren!$H123)/1000</f>
        <v>0</v>
      </c>
      <c r="I123" s="151">
        <f>(Eingabe_Daten!$G123*Emissionsfaktoren!$I123)/1000</f>
        <v>0</v>
      </c>
      <c r="J123" s="152">
        <f>(Eingabe_Daten!$G123*Emissionsfaktoren!$J123)/1000</f>
        <v>0</v>
      </c>
      <c r="K123" s="6"/>
    </row>
    <row r="124" spans="2:11" ht="15" customHeight="1" x14ac:dyDescent="0.25">
      <c r="B124" s="193"/>
      <c r="C124" s="194"/>
      <c r="D124" s="194"/>
      <c r="E124" s="194"/>
      <c r="F124" s="26" t="s">
        <v>54</v>
      </c>
      <c r="G124" s="150">
        <f>(Eingabe_Daten!G124*Emissionsfaktoren!$G124)/1000</f>
        <v>0</v>
      </c>
      <c r="H124" s="151">
        <f>(Eingabe_Daten!$G124*Emissionsfaktoren!$H124)/1000</f>
        <v>0</v>
      </c>
      <c r="I124" s="151">
        <f>(Eingabe_Daten!$G124*Emissionsfaktoren!$I124)/1000</f>
        <v>0</v>
      </c>
      <c r="J124" s="152">
        <f>(Eingabe_Daten!$G124*Emissionsfaktoren!$J124)/1000</f>
        <v>0</v>
      </c>
      <c r="K124" s="6"/>
    </row>
    <row r="125" spans="2:11" ht="15" customHeight="1" x14ac:dyDescent="0.25">
      <c r="B125" s="193"/>
      <c r="C125" s="194"/>
      <c r="D125" s="194"/>
      <c r="E125" s="30" t="s">
        <v>128</v>
      </c>
      <c r="F125" s="43" t="s">
        <v>213</v>
      </c>
      <c r="G125" s="150">
        <f>(Eingabe_Daten!G125*Emissionsfaktoren!$G125)/1000</f>
        <v>0</v>
      </c>
      <c r="H125" s="151">
        <f>(Eingabe_Daten!$G125*Emissionsfaktoren!$H125)/1000</f>
        <v>0</v>
      </c>
      <c r="I125" s="151">
        <f>(Eingabe_Daten!$G125*Emissionsfaktoren!$I125)/1000</f>
        <v>0</v>
      </c>
      <c r="J125" s="152">
        <f>(Eingabe_Daten!$G125*Emissionsfaktoren!$J125)/1000</f>
        <v>0</v>
      </c>
      <c r="K125" s="6"/>
    </row>
    <row r="126" spans="2:11" ht="15" customHeight="1" x14ac:dyDescent="0.25">
      <c r="B126" s="193"/>
      <c r="C126" s="194"/>
      <c r="D126" s="194" t="s">
        <v>129</v>
      </c>
      <c r="E126" s="194" t="s">
        <v>130</v>
      </c>
      <c r="F126" s="26" t="s">
        <v>213</v>
      </c>
      <c r="G126" s="150">
        <f>(Eingabe_Daten!G126*Emissionsfaktoren!$G126)/1000</f>
        <v>0</v>
      </c>
      <c r="H126" s="151">
        <f>(Eingabe_Daten!$G126*Emissionsfaktoren!$H126)/1000</f>
        <v>0</v>
      </c>
      <c r="I126" s="151">
        <f>(Eingabe_Daten!$G126*Emissionsfaktoren!$I126)/1000</f>
        <v>0</v>
      </c>
      <c r="J126" s="152">
        <f>(Eingabe_Daten!$G126*Emissionsfaktoren!$J126)/1000</f>
        <v>0</v>
      </c>
      <c r="K126" s="6"/>
    </row>
    <row r="127" spans="2:11" ht="15" customHeight="1" x14ac:dyDescent="0.25">
      <c r="B127" s="193"/>
      <c r="C127" s="194"/>
      <c r="D127" s="194"/>
      <c r="E127" s="194"/>
      <c r="F127" s="26" t="s">
        <v>51</v>
      </c>
      <c r="G127" s="150">
        <f>(Eingabe_Daten!G127*Emissionsfaktoren!$G127)/1000</f>
        <v>0</v>
      </c>
      <c r="H127" s="151">
        <f>(Eingabe_Daten!$G127*Emissionsfaktoren!$H127)/1000</f>
        <v>0</v>
      </c>
      <c r="I127" s="151">
        <f>(Eingabe_Daten!$G127*Emissionsfaktoren!$I127)/1000</f>
        <v>0</v>
      </c>
      <c r="J127" s="152">
        <f>(Eingabe_Daten!$G127*Emissionsfaktoren!$J127)/1000</f>
        <v>0</v>
      </c>
      <c r="K127" s="6"/>
    </row>
    <row r="128" spans="2:11" ht="15" customHeight="1" x14ac:dyDescent="0.25">
      <c r="B128" s="193"/>
      <c r="C128" s="194"/>
      <c r="D128" s="194"/>
      <c r="E128" s="23" t="s">
        <v>131</v>
      </c>
      <c r="F128" s="26" t="s">
        <v>132</v>
      </c>
      <c r="G128" s="150">
        <f>(Eingabe_Daten!G128*Emissionsfaktoren!$G128)/1000</f>
        <v>0</v>
      </c>
      <c r="H128" s="151">
        <f>(Eingabe_Daten!$G128*Emissionsfaktoren!$H128)/1000</f>
        <v>0</v>
      </c>
      <c r="I128" s="151">
        <f>(Eingabe_Daten!$G128*Emissionsfaktoren!$I128)/1000</f>
        <v>0</v>
      </c>
      <c r="J128" s="152">
        <f>(Eingabe_Daten!$G128*Emissionsfaktoren!$J128)/1000</f>
        <v>0</v>
      </c>
      <c r="K128" s="6"/>
    </row>
    <row r="129" spans="2:11" ht="15" customHeight="1" x14ac:dyDescent="0.25">
      <c r="B129" s="193"/>
      <c r="C129" s="194"/>
      <c r="D129" s="31" t="s">
        <v>133</v>
      </c>
      <c r="E129" s="23"/>
      <c r="F129" s="26" t="s">
        <v>211</v>
      </c>
      <c r="G129" s="150">
        <f>(Eingabe_Daten!G129*Emissionsfaktoren!$G129)/1000</f>
        <v>0</v>
      </c>
      <c r="H129" s="151">
        <f>(Eingabe_Daten!$G129*Emissionsfaktoren!$H129)/1000</f>
        <v>0</v>
      </c>
      <c r="I129" s="151">
        <f>(Eingabe_Daten!$G129*Emissionsfaktoren!$I129)/1000</f>
        <v>0</v>
      </c>
      <c r="J129" s="152">
        <f>(Eingabe_Daten!$G129*Emissionsfaktoren!$J129)/1000</f>
        <v>0</v>
      </c>
      <c r="K129" s="6"/>
    </row>
    <row r="130" spans="2:11" ht="15" customHeight="1" x14ac:dyDescent="0.25">
      <c r="B130" s="193"/>
      <c r="C130" s="194"/>
      <c r="D130" s="31" t="s">
        <v>134</v>
      </c>
      <c r="E130" s="23"/>
      <c r="F130" s="26" t="s">
        <v>211</v>
      </c>
      <c r="G130" s="150">
        <f>(Eingabe_Daten!G130*Emissionsfaktoren!$G130)/1000</f>
        <v>0</v>
      </c>
      <c r="H130" s="151">
        <f>(Eingabe_Daten!$G130*Emissionsfaktoren!$H130)/1000</f>
        <v>0</v>
      </c>
      <c r="I130" s="151">
        <f>(Eingabe_Daten!$G130*Emissionsfaktoren!$I130)/1000</f>
        <v>0</v>
      </c>
      <c r="J130" s="152">
        <f>(Eingabe_Daten!$G130*Emissionsfaktoren!$J130)/1000</f>
        <v>0</v>
      </c>
      <c r="K130" s="6"/>
    </row>
    <row r="131" spans="2:11" ht="15" customHeight="1" x14ac:dyDescent="0.25">
      <c r="B131" s="193"/>
      <c r="C131" s="194"/>
      <c r="D131" s="31" t="s">
        <v>135</v>
      </c>
      <c r="E131" s="23"/>
      <c r="F131" s="26" t="s">
        <v>211</v>
      </c>
      <c r="G131" s="150">
        <f>(Eingabe_Daten!G131*Emissionsfaktoren!$G131)/1000</f>
        <v>0</v>
      </c>
      <c r="H131" s="151">
        <f>(Eingabe_Daten!$G131*Emissionsfaktoren!$H131)/1000</f>
        <v>0</v>
      </c>
      <c r="I131" s="151">
        <f>(Eingabe_Daten!$G131*Emissionsfaktoren!$I131)/1000</f>
        <v>0</v>
      </c>
      <c r="J131" s="152">
        <f>(Eingabe_Daten!$G131*Emissionsfaktoren!$J131)/1000</f>
        <v>0</v>
      </c>
      <c r="K131" s="6"/>
    </row>
    <row r="132" spans="2:11" ht="15" customHeight="1" x14ac:dyDescent="0.25">
      <c r="B132" s="202" t="s">
        <v>136</v>
      </c>
      <c r="C132" s="196" t="s">
        <v>137</v>
      </c>
      <c r="D132" s="32" t="s">
        <v>138</v>
      </c>
      <c r="E132" s="33"/>
      <c r="F132" s="34" t="s">
        <v>54</v>
      </c>
      <c r="G132" s="150">
        <f>(Eingabe_Daten!G132*Emissionsfaktoren!$G132)/1000</f>
        <v>0</v>
      </c>
      <c r="H132" s="151">
        <f>(Eingabe_Daten!$G132*Emissionsfaktoren!$H132)/1000</f>
        <v>0</v>
      </c>
      <c r="I132" s="151">
        <f>(Eingabe_Daten!$G132*Emissionsfaktoren!$I132)/1000</f>
        <v>0</v>
      </c>
      <c r="J132" s="152">
        <f>(Eingabe_Daten!$G132*Emissionsfaktoren!$J132)/1000</f>
        <v>0</v>
      </c>
      <c r="K132" s="6"/>
    </row>
    <row r="133" spans="2:11" ht="15" customHeight="1" x14ac:dyDescent="0.25">
      <c r="B133" s="202"/>
      <c r="C133" s="196"/>
      <c r="D133" s="196" t="s">
        <v>139</v>
      </c>
      <c r="E133" s="35" t="s">
        <v>140</v>
      </c>
      <c r="F133" s="34" t="s">
        <v>54</v>
      </c>
      <c r="G133" s="150">
        <f>(Eingabe_Daten!G133*Emissionsfaktoren!$G133)/1000</f>
        <v>0</v>
      </c>
      <c r="H133" s="151">
        <f>(Eingabe_Daten!$G133*Emissionsfaktoren!$H133)/1000</f>
        <v>0</v>
      </c>
      <c r="I133" s="151">
        <f>(Eingabe_Daten!$G133*Emissionsfaktoren!$I133)/1000</f>
        <v>0</v>
      </c>
      <c r="J133" s="152">
        <f>(Eingabe_Daten!$G133*Emissionsfaktoren!$J133)/1000</f>
        <v>0</v>
      </c>
      <c r="K133" s="6"/>
    </row>
    <row r="134" spans="2:11" ht="15" customHeight="1" x14ac:dyDescent="0.25">
      <c r="B134" s="202"/>
      <c r="C134" s="196"/>
      <c r="D134" s="196"/>
      <c r="E134" s="35" t="s">
        <v>141</v>
      </c>
      <c r="F134" s="34" t="s">
        <v>54</v>
      </c>
      <c r="G134" s="150">
        <f>(Eingabe_Daten!G134*Emissionsfaktoren!$G134)/1000</f>
        <v>0</v>
      </c>
      <c r="H134" s="151">
        <f>(Eingabe_Daten!$G134*Emissionsfaktoren!$H134)/1000</f>
        <v>0</v>
      </c>
      <c r="I134" s="151">
        <f>(Eingabe_Daten!$G134*Emissionsfaktoren!$I134)/1000</f>
        <v>0</v>
      </c>
      <c r="J134" s="152">
        <f>(Eingabe_Daten!$G134*Emissionsfaktoren!$J134)/1000</f>
        <v>0</v>
      </c>
      <c r="K134" s="6"/>
    </row>
    <row r="135" spans="2:11" ht="15" customHeight="1" x14ac:dyDescent="0.25">
      <c r="B135" s="202"/>
      <c r="C135" s="196"/>
      <c r="D135" s="32" t="s">
        <v>142</v>
      </c>
      <c r="E135" s="33"/>
      <c r="F135" s="34" t="s">
        <v>54</v>
      </c>
      <c r="G135" s="150">
        <f>(Eingabe_Daten!G135*Emissionsfaktoren!$G135)/1000</f>
        <v>0</v>
      </c>
      <c r="H135" s="151">
        <f>(Eingabe_Daten!$G135*Emissionsfaktoren!$H135)/1000</f>
        <v>0</v>
      </c>
      <c r="I135" s="151">
        <f>(Eingabe_Daten!$G135*Emissionsfaktoren!$I135)/1000</f>
        <v>0</v>
      </c>
      <c r="J135" s="152">
        <f>(Eingabe_Daten!$G135*Emissionsfaktoren!$J135)/1000</f>
        <v>0</v>
      </c>
      <c r="K135" s="6"/>
    </row>
    <row r="136" spans="2:11" ht="15" customHeight="1" x14ac:dyDescent="0.25">
      <c r="B136" s="202"/>
      <c r="C136" s="197" t="s">
        <v>143</v>
      </c>
      <c r="D136" s="197"/>
      <c r="E136" s="35" t="s">
        <v>144</v>
      </c>
      <c r="F136" s="34" t="s">
        <v>54</v>
      </c>
      <c r="G136" s="150">
        <f>(Eingabe_Daten!G136*Emissionsfaktoren!$G136)/1000</f>
        <v>0</v>
      </c>
      <c r="H136" s="151">
        <f>(Eingabe_Daten!$G136*Emissionsfaktoren!$H136)/1000</f>
        <v>0</v>
      </c>
      <c r="I136" s="151">
        <f>(Eingabe_Daten!$G136*Emissionsfaktoren!$I136)/1000</f>
        <v>0</v>
      </c>
      <c r="J136" s="152">
        <f>(Eingabe_Daten!$G136*Emissionsfaktoren!$J136)/1000</f>
        <v>0</v>
      </c>
      <c r="K136" s="6"/>
    </row>
    <row r="137" spans="2:11" ht="15" customHeight="1" x14ac:dyDescent="0.25">
      <c r="B137" s="202"/>
      <c r="C137" s="197"/>
      <c r="D137" s="197"/>
      <c r="E137" s="35" t="s">
        <v>145</v>
      </c>
      <c r="F137" s="34" t="s">
        <v>54</v>
      </c>
      <c r="G137" s="150">
        <f>(Eingabe_Daten!G137*Emissionsfaktoren!$G137)/1000</f>
        <v>0</v>
      </c>
      <c r="H137" s="151">
        <f>(Eingabe_Daten!$G137*Emissionsfaktoren!$H137)/1000</f>
        <v>0</v>
      </c>
      <c r="I137" s="151">
        <f>(Eingabe_Daten!$G137*Emissionsfaktoren!$I137)/1000</f>
        <v>0</v>
      </c>
      <c r="J137" s="152">
        <f>(Eingabe_Daten!$G137*Emissionsfaktoren!$J137)/1000</f>
        <v>0</v>
      </c>
      <c r="K137" s="6"/>
    </row>
    <row r="138" spans="2:11" ht="15" customHeight="1" x14ac:dyDescent="0.25">
      <c r="B138" s="202"/>
      <c r="C138" s="197"/>
      <c r="D138" s="197"/>
      <c r="E138" s="35" t="s">
        <v>146</v>
      </c>
      <c r="F138" s="34" t="s">
        <v>54</v>
      </c>
      <c r="G138" s="150">
        <f>(Eingabe_Daten!G138*Emissionsfaktoren!$G138)/1000</f>
        <v>0</v>
      </c>
      <c r="H138" s="151">
        <f>(Eingabe_Daten!$G138*Emissionsfaktoren!$H138)/1000</f>
        <v>0</v>
      </c>
      <c r="I138" s="151">
        <f>(Eingabe_Daten!$G138*Emissionsfaktoren!$I138)/1000</f>
        <v>0</v>
      </c>
      <c r="J138" s="152">
        <f>(Eingabe_Daten!$G138*Emissionsfaktoren!$J138)/1000</f>
        <v>0</v>
      </c>
      <c r="K138" s="6"/>
    </row>
    <row r="139" spans="2:11" ht="15" customHeight="1" x14ac:dyDescent="0.25">
      <c r="B139" s="202"/>
      <c r="C139" s="197"/>
      <c r="D139" s="197"/>
      <c r="E139" s="35" t="s">
        <v>147</v>
      </c>
      <c r="F139" s="34" t="s">
        <v>54</v>
      </c>
      <c r="G139" s="150">
        <f>(Eingabe_Daten!G139*Emissionsfaktoren!$G139)/1000</f>
        <v>0</v>
      </c>
      <c r="H139" s="151">
        <f>(Eingabe_Daten!$G139*Emissionsfaktoren!$H139)/1000</f>
        <v>0</v>
      </c>
      <c r="I139" s="151">
        <f>(Eingabe_Daten!$G139*Emissionsfaktoren!$I139)/1000</f>
        <v>0</v>
      </c>
      <c r="J139" s="152">
        <f>(Eingabe_Daten!$G139*Emissionsfaktoren!$J139)/1000</f>
        <v>0</v>
      </c>
      <c r="K139" s="6"/>
    </row>
    <row r="140" spans="2:11" ht="15" customHeight="1" x14ac:dyDescent="0.25">
      <c r="B140" s="202"/>
      <c r="C140" s="197"/>
      <c r="D140" s="197"/>
      <c r="E140" s="35" t="s">
        <v>148</v>
      </c>
      <c r="F140" s="34" t="s">
        <v>54</v>
      </c>
      <c r="G140" s="150">
        <f>(Eingabe_Daten!G140*Emissionsfaktoren!$G140)/1000</f>
        <v>0</v>
      </c>
      <c r="H140" s="151">
        <f>(Eingabe_Daten!$G140*Emissionsfaktoren!$H140)/1000</f>
        <v>0</v>
      </c>
      <c r="I140" s="151">
        <f>(Eingabe_Daten!$G140*Emissionsfaktoren!$I140)/1000</f>
        <v>0</v>
      </c>
      <c r="J140" s="152">
        <f>(Eingabe_Daten!$G140*Emissionsfaktoren!$J140)/1000</f>
        <v>0</v>
      </c>
      <c r="K140" s="6"/>
    </row>
    <row r="141" spans="2:11" ht="15" customHeight="1" x14ac:dyDescent="0.25">
      <c r="B141" s="202"/>
      <c r="C141" s="197"/>
      <c r="D141" s="197"/>
      <c r="E141" s="35" t="s">
        <v>149</v>
      </c>
      <c r="F141" s="34" t="s">
        <v>54</v>
      </c>
      <c r="G141" s="150">
        <f>(Eingabe_Daten!G141*Emissionsfaktoren!$G141)/1000</f>
        <v>0</v>
      </c>
      <c r="H141" s="151">
        <f>(Eingabe_Daten!$G141*Emissionsfaktoren!$H141)/1000</f>
        <v>0</v>
      </c>
      <c r="I141" s="151">
        <f>(Eingabe_Daten!$G141*Emissionsfaktoren!$I141)/1000</f>
        <v>0</v>
      </c>
      <c r="J141" s="152">
        <f>(Eingabe_Daten!$G141*Emissionsfaktoren!$J141)/1000</f>
        <v>0</v>
      </c>
      <c r="K141" s="6"/>
    </row>
    <row r="142" spans="2:11" ht="15" customHeight="1" x14ac:dyDescent="0.25">
      <c r="B142" s="202"/>
      <c r="C142" s="197"/>
      <c r="D142" s="197"/>
      <c r="E142" s="35" t="s">
        <v>150</v>
      </c>
      <c r="F142" s="34" t="s">
        <v>54</v>
      </c>
      <c r="G142" s="150">
        <f>(Eingabe_Daten!G142*Emissionsfaktoren!$G142)/1000</f>
        <v>0</v>
      </c>
      <c r="H142" s="151">
        <f>(Eingabe_Daten!$G142*Emissionsfaktoren!$H142)/1000</f>
        <v>0</v>
      </c>
      <c r="I142" s="151">
        <f>(Eingabe_Daten!$G142*Emissionsfaktoren!$I142)/1000</f>
        <v>0</v>
      </c>
      <c r="J142" s="152">
        <f>(Eingabe_Daten!$G142*Emissionsfaktoren!$J142)/1000</f>
        <v>0</v>
      </c>
      <c r="K142" s="6"/>
    </row>
    <row r="143" spans="2:11" ht="15" customHeight="1" x14ac:dyDescent="0.25">
      <c r="B143" s="202"/>
      <c r="C143" s="197"/>
      <c r="D143" s="197"/>
      <c r="E143" s="35" t="s">
        <v>151</v>
      </c>
      <c r="F143" s="34" t="s">
        <v>54</v>
      </c>
      <c r="G143" s="150">
        <f>(Eingabe_Daten!G143*Emissionsfaktoren!$G143)/1000</f>
        <v>0</v>
      </c>
      <c r="H143" s="151">
        <f>(Eingabe_Daten!$G143*Emissionsfaktoren!$H143)/1000</f>
        <v>0</v>
      </c>
      <c r="I143" s="151">
        <f>(Eingabe_Daten!$G143*Emissionsfaktoren!$I143)/1000</f>
        <v>0</v>
      </c>
      <c r="J143" s="152">
        <f>(Eingabe_Daten!$G143*Emissionsfaktoren!$J143)/1000</f>
        <v>0</v>
      </c>
      <c r="K143" s="6"/>
    </row>
    <row r="144" spans="2:11" ht="15" customHeight="1" x14ac:dyDescent="0.25">
      <c r="B144" s="202"/>
      <c r="C144" s="197"/>
      <c r="D144" s="197"/>
      <c r="E144" s="35" t="s">
        <v>152</v>
      </c>
      <c r="F144" s="34" t="s">
        <v>54</v>
      </c>
      <c r="G144" s="150">
        <f>(Eingabe_Daten!G144*Emissionsfaktoren!$G144)/1000</f>
        <v>0</v>
      </c>
      <c r="H144" s="151">
        <f>(Eingabe_Daten!$G144*Emissionsfaktoren!$H144)/1000</f>
        <v>0</v>
      </c>
      <c r="I144" s="151">
        <f>(Eingabe_Daten!$G144*Emissionsfaktoren!$I144)/1000</f>
        <v>0</v>
      </c>
      <c r="J144" s="152">
        <f>(Eingabe_Daten!$G144*Emissionsfaktoren!$J144)/1000</f>
        <v>0</v>
      </c>
      <c r="K144" s="6"/>
    </row>
    <row r="145" spans="2:11" ht="15" customHeight="1" x14ac:dyDescent="0.25">
      <c r="B145" s="202"/>
      <c r="C145" s="197"/>
      <c r="D145" s="197"/>
      <c r="E145" s="35" t="s">
        <v>153</v>
      </c>
      <c r="F145" s="34" t="s">
        <v>54</v>
      </c>
      <c r="G145" s="150">
        <f>(Eingabe_Daten!G145*Emissionsfaktoren!$G145)/1000</f>
        <v>0</v>
      </c>
      <c r="H145" s="151">
        <f>(Eingabe_Daten!$G145*Emissionsfaktoren!$H145)/1000</f>
        <v>0</v>
      </c>
      <c r="I145" s="151">
        <f>(Eingabe_Daten!$G145*Emissionsfaktoren!$I145)/1000</f>
        <v>0</v>
      </c>
      <c r="J145" s="152">
        <f>(Eingabe_Daten!$G145*Emissionsfaktoren!$J145)/1000</f>
        <v>0</v>
      </c>
      <c r="K145" s="6"/>
    </row>
    <row r="146" spans="2:11" ht="15" customHeight="1" x14ac:dyDescent="0.25">
      <c r="B146" s="202"/>
      <c r="C146" s="197"/>
      <c r="D146" s="197"/>
      <c r="E146" s="35" t="s">
        <v>154</v>
      </c>
      <c r="F146" s="34" t="s">
        <v>54</v>
      </c>
      <c r="G146" s="150">
        <f>(Eingabe_Daten!G146*Emissionsfaktoren!$G146)/1000</f>
        <v>0</v>
      </c>
      <c r="H146" s="151">
        <f>(Eingabe_Daten!$G146*Emissionsfaktoren!$H146)/1000</f>
        <v>0</v>
      </c>
      <c r="I146" s="151">
        <f>(Eingabe_Daten!$G146*Emissionsfaktoren!$I146)/1000</f>
        <v>0</v>
      </c>
      <c r="J146" s="152">
        <f>(Eingabe_Daten!$G146*Emissionsfaktoren!$J146)/1000</f>
        <v>0</v>
      </c>
      <c r="K146" s="6"/>
    </row>
    <row r="147" spans="2:11" ht="15" customHeight="1" x14ac:dyDescent="0.25">
      <c r="B147" s="202"/>
      <c r="C147" s="197"/>
      <c r="D147" s="197"/>
      <c r="E147" s="35" t="s">
        <v>155</v>
      </c>
      <c r="F147" s="34" t="s">
        <v>54</v>
      </c>
      <c r="G147" s="150">
        <f>(Eingabe_Daten!G147*Emissionsfaktoren!$G147)/1000</f>
        <v>0</v>
      </c>
      <c r="H147" s="151">
        <f>(Eingabe_Daten!$G147*Emissionsfaktoren!$H147)/1000</f>
        <v>0</v>
      </c>
      <c r="I147" s="151">
        <f>(Eingabe_Daten!$G147*Emissionsfaktoren!$I147)/1000</f>
        <v>0</v>
      </c>
      <c r="J147" s="152">
        <f>(Eingabe_Daten!$G147*Emissionsfaktoren!$J147)/1000</f>
        <v>0</v>
      </c>
      <c r="K147" s="6"/>
    </row>
    <row r="148" spans="2:11" ht="15" customHeight="1" x14ac:dyDescent="0.25">
      <c r="B148" s="202"/>
      <c r="C148" s="197"/>
      <c r="D148" s="197"/>
      <c r="E148" s="35" t="s">
        <v>156</v>
      </c>
      <c r="F148" s="34" t="s">
        <v>54</v>
      </c>
      <c r="G148" s="150">
        <f>(Eingabe_Daten!G148*Emissionsfaktoren!$G148)/1000</f>
        <v>0</v>
      </c>
      <c r="H148" s="151">
        <f>(Eingabe_Daten!$G148*Emissionsfaktoren!$H148)/1000</f>
        <v>0</v>
      </c>
      <c r="I148" s="151">
        <f>(Eingabe_Daten!$G148*Emissionsfaktoren!$I148)/1000</f>
        <v>0</v>
      </c>
      <c r="J148" s="152">
        <f>(Eingabe_Daten!$G148*Emissionsfaktoren!$J148)/1000</f>
        <v>0</v>
      </c>
      <c r="K148" s="6"/>
    </row>
    <row r="149" spans="2:11" ht="15" customHeight="1" x14ac:dyDescent="0.25">
      <c r="B149" s="202"/>
      <c r="C149" s="197"/>
      <c r="D149" s="197"/>
      <c r="E149" s="35" t="s">
        <v>157</v>
      </c>
      <c r="F149" s="34" t="s">
        <v>54</v>
      </c>
      <c r="G149" s="150">
        <f>(Eingabe_Daten!G149*Emissionsfaktoren!$G149)/1000</f>
        <v>0</v>
      </c>
      <c r="H149" s="151">
        <f>(Eingabe_Daten!$G149*Emissionsfaktoren!$H149)/1000</f>
        <v>0</v>
      </c>
      <c r="I149" s="151">
        <f>(Eingabe_Daten!$G149*Emissionsfaktoren!$I149)/1000</f>
        <v>0</v>
      </c>
      <c r="J149" s="152">
        <f>(Eingabe_Daten!$G149*Emissionsfaktoren!$J149)/1000</f>
        <v>0</v>
      </c>
      <c r="K149" s="6"/>
    </row>
    <row r="150" spans="2:11" ht="15" customHeight="1" x14ac:dyDescent="0.25">
      <c r="B150" s="202"/>
      <c r="C150" s="197"/>
      <c r="D150" s="197"/>
      <c r="E150" s="35" t="s">
        <v>158</v>
      </c>
      <c r="F150" s="34" t="s">
        <v>54</v>
      </c>
      <c r="G150" s="150">
        <f>(Eingabe_Daten!G150*Emissionsfaktoren!$G150)/1000</f>
        <v>0</v>
      </c>
      <c r="H150" s="151">
        <f>(Eingabe_Daten!$G150*Emissionsfaktoren!$H150)/1000</f>
        <v>0</v>
      </c>
      <c r="I150" s="151">
        <f>(Eingabe_Daten!$G150*Emissionsfaktoren!$I150)/1000</f>
        <v>0</v>
      </c>
      <c r="J150" s="152">
        <f>(Eingabe_Daten!$G150*Emissionsfaktoren!$J150)/1000</f>
        <v>0</v>
      </c>
      <c r="K150" s="6"/>
    </row>
    <row r="151" spans="2:11" ht="15" customHeight="1" x14ac:dyDescent="0.25">
      <c r="B151" s="202"/>
      <c r="C151" s="197"/>
      <c r="D151" s="197"/>
      <c r="E151" s="35" t="s">
        <v>159</v>
      </c>
      <c r="F151" s="34" t="s">
        <v>54</v>
      </c>
      <c r="G151" s="150">
        <f>(Eingabe_Daten!G151*Emissionsfaktoren!$G151)/1000</f>
        <v>0</v>
      </c>
      <c r="H151" s="151">
        <f>(Eingabe_Daten!$G151*Emissionsfaktoren!$H151)/1000</f>
        <v>0</v>
      </c>
      <c r="I151" s="151">
        <f>(Eingabe_Daten!$G151*Emissionsfaktoren!$I151)/1000</f>
        <v>0</v>
      </c>
      <c r="J151" s="152">
        <f>(Eingabe_Daten!$G151*Emissionsfaktoren!$J151)/1000</f>
        <v>0</v>
      </c>
      <c r="K151" s="6"/>
    </row>
    <row r="152" spans="2:11" x14ac:dyDescent="0.25">
      <c r="B152" s="202"/>
      <c r="C152" s="197"/>
      <c r="D152" s="197"/>
      <c r="E152" s="35" t="s">
        <v>160</v>
      </c>
      <c r="F152" s="34" t="s">
        <v>54</v>
      </c>
      <c r="G152" s="150">
        <f>(Eingabe_Daten!G152*Emissionsfaktoren!$G152)/1000</f>
        <v>0</v>
      </c>
      <c r="H152" s="151">
        <f>(Eingabe_Daten!$G152*Emissionsfaktoren!$H152)/1000</f>
        <v>0</v>
      </c>
      <c r="I152" s="151">
        <f>(Eingabe_Daten!$G152*Emissionsfaktoren!$I152)/1000</f>
        <v>0</v>
      </c>
      <c r="J152" s="152">
        <f>(Eingabe_Daten!$G152*Emissionsfaktoren!$J152)/1000</f>
        <v>0</v>
      </c>
      <c r="K152" s="6"/>
    </row>
    <row r="153" spans="2:11" ht="15" customHeight="1" x14ac:dyDescent="0.25">
      <c r="B153" s="202"/>
      <c r="C153" s="197"/>
      <c r="D153" s="197"/>
      <c r="E153" s="35" t="s">
        <v>161</v>
      </c>
      <c r="F153" s="34" t="s">
        <v>54</v>
      </c>
      <c r="G153" s="150">
        <f>(Eingabe_Daten!G153*Emissionsfaktoren!$G153)/1000</f>
        <v>0</v>
      </c>
      <c r="H153" s="151">
        <f>(Eingabe_Daten!$G153*Emissionsfaktoren!$H153)/1000</f>
        <v>0</v>
      </c>
      <c r="I153" s="151">
        <f>(Eingabe_Daten!$G153*Emissionsfaktoren!$I153)/1000</f>
        <v>0</v>
      </c>
      <c r="J153" s="152">
        <f>(Eingabe_Daten!$G153*Emissionsfaktoren!$J153)/1000</f>
        <v>0</v>
      </c>
      <c r="K153" s="6"/>
    </row>
    <row r="154" spans="2:11" ht="15" customHeight="1" x14ac:dyDescent="0.25">
      <c r="B154" s="202"/>
      <c r="C154" s="197"/>
      <c r="D154" s="197"/>
      <c r="E154" s="35" t="s">
        <v>162</v>
      </c>
      <c r="F154" s="34" t="s">
        <v>54</v>
      </c>
      <c r="G154" s="150">
        <f>(Eingabe_Daten!G154*Emissionsfaktoren!$G154)/1000</f>
        <v>0</v>
      </c>
      <c r="H154" s="151">
        <f>(Eingabe_Daten!$G154*Emissionsfaktoren!$H154)/1000</f>
        <v>0</v>
      </c>
      <c r="I154" s="151">
        <f>(Eingabe_Daten!$G154*Emissionsfaktoren!$I154)/1000</f>
        <v>0</v>
      </c>
      <c r="J154" s="152">
        <f>(Eingabe_Daten!$G154*Emissionsfaktoren!$J154)/1000</f>
        <v>0</v>
      </c>
      <c r="K154" s="6"/>
    </row>
    <row r="155" spans="2:11" ht="15" customHeight="1" x14ac:dyDescent="0.25">
      <c r="B155" s="202"/>
      <c r="C155" s="197"/>
      <c r="D155" s="197"/>
      <c r="E155" s="35" t="s">
        <v>163</v>
      </c>
      <c r="F155" s="34" t="s">
        <v>54</v>
      </c>
      <c r="G155" s="150">
        <f>(Eingabe_Daten!G155*Emissionsfaktoren!$G155)/1000</f>
        <v>0</v>
      </c>
      <c r="H155" s="151">
        <f>(Eingabe_Daten!$G155*Emissionsfaktoren!$H155)/1000</f>
        <v>0</v>
      </c>
      <c r="I155" s="151">
        <f>(Eingabe_Daten!$G155*Emissionsfaktoren!$I155)/1000</f>
        <v>0</v>
      </c>
      <c r="J155" s="152">
        <f>(Eingabe_Daten!$G155*Emissionsfaktoren!$J155)/1000</f>
        <v>0</v>
      </c>
      <c r="K155" s="6"/>
    </row>
    <row r="156" spans="2:11" ht="15" customHeight="1" x14ac:dyDescent="0.25">
      <c r="B156" s="202"/>
      <c r="C156" s="197"/>
      <c r="D156" s="197"/>
      <c r="E156" s="35" t="s">
        <v>164</v>
      </c>
      <c r="F156" s="34" t="s">
        <v>54</v>
      </c>
      <c r="G156" s="150">
        <f>(Eingabe_Daten!G156*Emissionsfaktoren!$G156)/1000</f>
        <v>0</v>
      </c>
      <c r="H156" s="151">
        <f>(Eingabe_Daten!$G156*Emissionsfaktoren!$H156)/1000</f>
        <v>0</v>
      </c>
      <c r="I156" s="151">
        <f>(Eingabe_Daten!$G156*Emissionsfaktoren!$I156)/1000</f>
        <v>0</v>
      </c>
      <c r="J156" s="152">
        <f>(Eingabe_Daten!$G156*Emissionsfaktoren!$J156)/1000</f>
        <v>0</v>
      </c>
      <c r="K156" s="6"/>
    </row>
    <row r="157" spans="2:11" ht="15" customHeight="1" x14ac:dyDescent="0.25">
      <c r="B157" s="202"/>
      <c r="C157" s="197"/>
      <c r="D157" s="197"/>
      <c r="E157" s="35" t="s">
        <v>165</v>
      </c>
      <c r="F157" s="34" t="s">
        <v>54</v>
      </c>
      <c r="G157" s="150">
        <f>(Eingabe_Daten!G157*Emissionsfaktoren!$G157)/1000</f>
        <v>0</v>
      </c>
      <c r="H157" s="151">
        <f>(Eingabe_Daten!$G157*Emissionsfaktoren!$H157)/1000</f>
        <v>0</v>
      </c>
      <c r="I157" s="151">
        <f>(Eingabe_Daten!$G157*Emissionsfaktoren!$I157)/1000</f>
        <v>0</v>
      </c>
      <c r="J157" s="152">
        <f>(Eingabe_Daten!$G157*Emissionsfaktoren!$J157)/1000</f>
        <v>0</v>
      </c>
      <c r="K157" s="6"/>
    </row>
    <row r="158" spans="2:11" ht="15" customHeight="1" x14ac:dyDescent="0.25">
      <c r="B158" s="202"/>
      <c r="C158" s="197"/>
      <c r="D158" s="197"/>
      <c r="E158" s="35" t="s">
        <v>166</v>
      </c>
      <c r="F158" s="34" t="s">
        <v>54</v>
      </c>
      <c r="G158" s="150">
        <f>(Eingabe_Daten!G158*Emissionsfaktoren!$G158)/1000</f>
        <v>0</v>
      </c>
      <c r="H158" s="151">
        <f>(Eingabe_Daten!$G158*Emissionsfaktoren!$H158)/1000</f>
        <v>0</v>
      </c>
      <c r="I158" s="151">
        <f>(Eingabe_Daten!$G158*Emissionsfaktoren!$I158)/1000</f>
        <v>0</v>
      </c>
      <c r="J158" s="152">
        <f>(Eingabe_Daten!$G158*Emissionsfaktoren!$J158)/1000</f>
        <v>0</v>
      </c>
      <c r="K158" s="6"/>
    </row>
    <row r="159" spans="2:11" ht="15" customHeight="1" x14ac:dyDescent="0.25">
      <c r="B159" s="202"/>
      <c r="C159" s="197"/>
      <c r="D159" s="197"/>
      <c r="E159" s="35" t="s">
        <v>167</v>
      </c>
      <c r="F159" s="34" t="s">
        <v>54</v>
      </c>
      <c r="G159" s="150">
        <f>(Eingabe_Daten!G159*Emissionsfaktoren!$G159)/1000</f>
        <v>0</v>
      </c>
      <c r="H159" s="151">
        <f>(Eingabe_Daten!$G159*Emissionsfaktoren!$H159)/1000</f>
        <v>0</v>
      </c>
      <c r="I159" s="151">
        <f>(Eingabe_Daten!$G159*Emissionsfaktoren!$I159)/1000</f>
        <v>0</v>
      </c>
      <c r="J159" s="152">
        <f>(Eingabe_Daten!$G159*Emissionsfaktoren!$J159)/1000</f>
        <v>0</v>
      </c>
      <c r="K159" s="6"/>
    </row>
    <row r="160" spans="2:11" ht="15" customHeight="1" x14ac:dyDescent="0.25">
      <c r="B160" s="202"/>
      <c r="C160" s="197"/>
      <c r="D160" s="197"/>
      <c r="E160" s="35" t="s">
        <v>168</v>
      </c>
      <c r="F160" s="34" t="s">
        <v>54</v>
      </c>
      <c r="G160" s="150">
        <f>(Eingabe_Daten!G160*Emissionsfaktoren!$G160)/1000</f>
        <v>0</v>
      </c>
      <c r="H160" s="151">
        <f>(Eingabe_Daten!$G160*Emissionsfaktoren!$H160)/1000</f>
        <v>0</v>
      </c>
      <c r="I160" s="151">
        <f>(Eingabe_Daten!$G160*Emissionsfaktoren!$I160)/1000</f>
        <v>0</v>
      </c>
      <c r="J160" s="152">
        <f>(Eingabe_Daten!$G160*Emissionsfaktoren!$J160)/1000</f>
        <v>0</v>
      </c>
      <c r="K160" s="6"/>
    </row>
    <row r="161" spans="2:11" ht="15" customHeight="1" x14ac:dyDescent="0.25">
      <c r="B161" s="202"/>
      <c r="C161" s="197"/>
      <c r="D161" s="197"/>
      <c r="E161" s="35" t="s">
        <v>169</v>
      </c>
      <c r="F161" s="34" t="s">
        <v>54</v>
      </c>
      <c r="G161" s="150">
        <f>(Eingabe_Daten!G161*Emissionsfaktoren!$G161)/1000</f>
        <v>0</v>
      </c>
      <c r="H161" s="151">
        <f>(Eingabe_Daten!$G161*Emissionsfaktoren!$H161)/1000</f>
        <v>0</v>
      </c>
      <c r="I161" s="151">
        <f>(Eingabe_Daten!$G161*Emissionsfaktoren!$I161)/1000</f>
        <v>0</v>
      </c>
      <c r="J161" s="152">
        <f>(Eingabe_Daten!$G161*Emissionsfaktoren!$J161)/1000</f>
        <v>0</v>
      </c>
      <c r="K161" s="6"/>
    </row>
    <row r="162" spans="2:11" ht="15" customHeight="1" x14ac:dyDescent="0.25">
      <c r="B162" s="202"/>
      <c r="C162" s="197"/>
      <c r="D162" s="197"/>
      <c r="E162" s="35" t="s">
        <v>170</v>
      </c>
      <c r="F162" s="34" t="s">
        <v>54</v>
      </c>
      <c r="G162" s="150">
        <f>(Eingabe_Daten!G162*Emissionsfaktoren!$G162)/1000</f>
        <v>0</v>
      </c>
      <c r="H162" s="151">
        <f>(Eingabe_Daten!$G162*Emissionsfaktoren!$H162)/1000</f>
        <v>0</v>
      </c>
      <c r="I162" s="151">
        <f>(Eingabe_Daten!$G162*Emissionsfaktoren!$I162)/1000</f>
        <v>0</v>
      </c>
      <c r="J162" s="152">
        <f>(Eingabe_Daten!$G162*Emissionsfaktoren!$J162)/1000</f>
        <v>0</v>
      </c>
      <c r="K162" s="6"/>
    </row>
    <row r="163" spans="2:11" ht="15" customHeight="1" x14ac:dyDescent="0.25">
      <c r="B163" s="202"/>
      <c r="C163" s="197"/>
      <c r="D163" s="197"/>
      <c r="E163" s="135" t="s">
        <v>171</v>
      </c>
      <c r="F163" s="34" t="s">
        <v>54</v>
      </c>
      <c r="G163" s="150">
        <f>(Eingabe_Daten!G163*Emissionsfaktoren!$G163)/1000</f>
        <v>0</v>
      </c>
      <c r="H163" s="151">
        <f>(Eingabe_Daten!$G163*Emissionsfaktoren!$H163)/1000</f>
        <v>0</v>
      </c>
      <c r="I163" s="151">
        <f>(Eingabe_Daten!$G163*Emissionsfaktoren!$I163)/1000</f>
        <v>0</v>
      </c>
      <c r="J163" s="152">
        <f>(Eingabe_Daten!$G163*Emissionsfaktoren!$J163)/1000</f>
        <v>0</v>
      </c>
      <c r="K163" s="6"/>
    </row>
    <row r="164" spans="2:11" ht="15" customHeight="1" x14ac:dyDescent="0.25">
      <c r="B164" s="202"/>
      <c r="C164" s="197"/>
      <c r="D164" s="197"/>
      <c r="E164" s="135" t="s">
        <v>172</v>
      </c>
      <c r="F164" s="34" t="s">
        <v>54</v>
      </c>
      <c r="G164" s="150">
        <f>(Eingabe_Daten!G164*Emissionsfaktoren!$G164)/1000</f>
        <v>0</v>
      </c>
      <c r="H164" s="151">
        <f>(Eingabe_Daten!$G164*Emissionsfaktoren!$H164)/1000</f>
        <v>0</v>
      </c>
      <c r="I164" s="151">
        <f>(Eingabe_Daten!$G164*Emissionsfaktoren!$I164)/1000</f>
        <v>0</v>
      </c>
      <c r="J164" s="152">
        <f>(Eingabe_Daten!$G164*Emissionsfaktoren!$J164)/1000</f>
        <v>0</v>
      </c>
      <c r="K164" s="6"/>
    </row>
    <row r="165" spans="2:11" ht="15" customHeight="1" x14ac:dyDescent="0.25">
      <c r="B165" s="202"/>
      <c r="C165" s="197"/>
      <c r="D165" s="197"/>
      <c r="E165" s="135" t="s">
        <v>173</v>
      </c>
      <c r="F165" s="34" t="s">
        <v>54</v>
      </c>
      <c r="G165" s="150">
        <f>(Eingabe_Daten!G165*Emissionsfaktoren!$G165)/1000</f>
        <v>0</v>
      </c>
      <c r="H165" s="151">
        <f>(Eingabe_Daten!$G165*Emissionsfaktoren!$H165)/1000</f>
        <v>0</v>
      </c>
      <c r="I165" s="151">
        <f>(Eingabe_Daten!$G165*Emissionsfaktoren!$I165)/1000</f>
        <v>0</v>
      </c>
      <c r="J165" s="152">
        <f>(Eingabe_Daten!$G165*Emissionsfaktoren!$J165)/1000</f>
        <v>0</v>
      </c>
      <c r="K165" s="6"/>
    </row>
    <row r="166" spans="2:11" ht="15" customHeight="1" x14ac:dyDescent="0.25">
      <c r="B166" s="202"/>
      <c r="C166" s="196" t="s">
        <v>174</v>
      </c>
      <c r="D166" s="196" t="s">
        <v>175</v>
      </c>
      <c r="E166" s="35" t="s">
        <v>221</v>
      </c>
      <c r="F166" s="34" t="s">
        <v>222</v>
      </c>
      <c r="G166" s="150">
        <f>(Eingabe_Daten!G166*Emissionsfaktoren!$G166)/1000</f>
        <v>0</v>
      </c>
      <c r="H166" s="151">
        <f>(Eingabe_Daten!$G166*Emissionsfaktoren!$H166)/1000</f>
        <v>0</v>
      </c>
      <c r="I166" s="151">
        <f>(Eingabe_Daten!$G166*Emissionsfaktoren!$I166)/1000</f>
        <v>0</v>
      </c>
      <c r="J166" s="152">
        <f>(Eingabe_Daten!$G166*Emissionsfaktoren!$J166)/1000</f>
        <v>0</v>
      </c>
      <c r="K166" s="6"/>
    </row>
    <row r="167" spans="2:11" ht="15" customHeight="1" x14ac:dyDescent="0.25">
      <c r="B167" s="202"/>
      <c r="C167" s="196"/>
      <c r="D167" s="196"/>
      <c r="E167" s="35" t="s">
        <v>178</v>
      </c>
      <c r="F167" s="34" t="s">
        <v>222</v>
      </c>
      <c r="G167" s="150">
        <f>(Eingabe_Daten!G167*Emissionsfaktoren!$G167)/1000</f>
        <v>0</v>
      </c>
      <c r="H167" s="151">
        <f>(Eingabe_Daten!$G167*Emissionsfaktoren!$H167)/1000</f>
        <v>0</v>
      </c>
      <c r="I167" s="151">
        <f>(Eingabe_Daten!$G167*Emissionsfaktoren!$I167)/1000</f>
        <v>0</v>
      </c>
      <c r="J167" s="152">
        <f>(Eingabe_Daten!$G167*Emissionsfaktoren!$J167)/1000</f>
        <v>0</v>
      </c>
      <c r="K167" s="6"/>
    </row>
    <row r="168" spans="2:11" ht="15" customHeight="1" x14ac:dyDescent="0.25">
      <c r="B168" s="202"/>
      <c r="C168" s="196"/>
      <c r="D168" s="196"/>
      <c r="E168" s="36" t="s">
        <v>179</v>
      </c>
      <c r="F168" s="34" t="s">
        <v>222</v>
      </c>
      <c r="G168" s="150">
        <f>(Eingabe_Daten!G168*Emissionsfaktoren!$G168)/1000</f>
        <v>0</v>
      </c>
      <c r="H168" s="151">
        <f>(Eingabe_Daten!$G168*Emissionsfaktoren!$H168)/1000</f>
        <v>0</v>
      </c>
      <c r="I168" s="151">
        <f>(Eingabe_Daten!$G168*Emissionsfaktoren!$I168)/1000</f>
        <v>0</v>
      </c>
      <c r="J168" s="152">
        <f>(Eingabe_Daten!$G168*Emissionsfaktoren!$J168)/1000</f>
        <v>0</v>
      </c>
      <c r="K168" s="6"/>
    </row>
    <row r="169" spans="2:11" ht="15" customHeight="1" x14ac:dyDescent="0.25">
      <c r="B169" s="202"/>
      <c r="C169" s="196"/>
      <c r="D169" s="196"/>
      <c r="E169" s="36" t="s">
        <v>180</v>
      </c>
      <c r="F169" s="34" t="s">
        <v>222</v>
      </c>
      <c r="G169" s="150">
        <f>(Eingabe_Daten!G169*Emissionsfaktoren!$G169)/1000</f>
        <v>0</v>
      </c>
      <c r="H169" s="151">
        <f>(Eingabe_Daten!$G169*Emissionsfaktoren!$H169)/1000</f>
        <v>0</v>
      </c>
      <c r="I169" s="151">
        <f>(Eingabe_Daten!$G169*Emissionsfaktoren!$I169)/1000</f>
        <v>0</v>
      </c>
      <c r="J169" s="152">
        <f>(Eingabe_Daten!$G169*Emissionsfaktoren!$J169)/1000</f>
        <v>0</v>
      </c>
      <c r="K169" s="6"/>
    </row>
    <row r="170" spans="2:11" ht="15" customHeight="1" x14ac:dyDescent="0.25">
      <c r="B170" s="202"/>
      <c r="C170" s="196"/>
      <c r="D170" s="196"/>
      <c r="E170" s="35" t="s">
        <v>181</v>
      </c>
      <c r="F170" s="34" t="s">
        <v>222</v>
      </c>
      <c r="G170" s="150">
        <f>(Eingabe_Daten!G170*Emissionsfaktoren!$G170)/1000</f>
        <v>0</v>
      </c>
      <c r="H170" s="151">
        <f>(Eingabe_Daten!$G170*Emissionsfaktoren!$H170)/1000</f>
        <v>0</v>
      </c>
      <c r="I170" s="151">
        <f>(Eingabe_Daten!$G170*Emissionsfaktoren!$I170)/1000</f>
        <v>0</v>
      </c>
      <c r="J170" s="152">
        <f>(Eingabe_Daten!$G170*Emissionsfaktoren!$J170)/1000</f>
        <v>0</v>
      </c>
      <c r="K170" s="6"/>
    </row>
    <row r="171" spans="2:11" ht="15" customHeight="1" x14ac:dyDescent="0.25">
      <c r="B171" s="202"/>
      <c r="C171" s="196"/>
      <c r="D171" s="196"/>
      <c r="E171" s="35" t="s">
        <v>182</v>
      </c>
      <c r="F171" s="34" t="s">
        <v>222</v>
      </c>
      <c r="G171" s="150">
        <f>(Eingabe_Daten!G171*Emissionsfaktoren!$G171)/1000</f>
        <v>0</v>
      </c>
      <c r="H171" s="151">
        <f>(Eingabe_Daten!$G171*Emissionsfaktoren!$H171)/1000</f>
        <v>0</v>
      </c>
      <c r="I171" s="151">
        <f>(Eingabe_Daten!$G171*Emissionsfaktoren!$I171)/1000</f>
        <v>0</v>
      </c>
      <c r="J171" s="152">
        <f>(Eingabe_Daten!$G171*Emissionsfaktoren!$J171)/1000</f>
        <v>0</v>
      </c>
      <c r="K171" s="6"/>
    </row>
    <row r="172" spans="2:11" ht="15" customHeight="1" x14ac:dyDescent="0.25">
      <c r="B172" s="202"/>
      <c r="C172" s="196"/>
      <c r="D172" s="196"/>
      <c r="E172" s="35" t="s">
        <v>183</v>
      </c>
      <c r="F172" s="34" t="s">
        <v>222</v>
      </c>
      <c r="G172" s="150">
        <f>(Eingabe_Daten!G172*Emissionsfaktoren!$G172)/1000</f>
        <v>0</v>
      </c>
      <c r="H172" s="151">
        <f>(Eingabe_Daten!$G172*Emissionsfaktoren!$H172)/1000</f>
        <v>0</v>
      </c>
      <c r="I172" s="151">
        <f>(Eingabe_Daten!$G172*Emissionsfaktoren!$I172)/1000</f>
        <v>0</v>
      </c>
      <c r="J172" s="152">
        <f>(Eingabe_Daten!$G172*Emissionsfaktoren!$J172)/1000</f>
        <v>0</v>
      </c>
      <c r="K172" s="6"/>
    </row>
    <row r="173" spans="2:11" ht="15" customHeight="1" x14ac:dyDescent="0.25">
      <c r="B173" s="202"/>
      <c r="C173" s="196"/>
      <c r="D173" s="196"/>
      <c r="E173" s="35" t="s">
        <v>184</v>
      </c>
      <c r="F173" s="34" t="s">
        <v>222</v>
      </c>
      <c r="G173" s="150">
        <f>(Eingabe_Daten!G173*Emissionsfaktoren!$G173)/1000</f>
        <v>0</v>
      </c>
      <c r="H173" s="151">
        <f>(Eingabe_Daten!$G173*Emissionsfaktoren!$H173)/1000</f>
        <v>0</v>
      </c>
      <c r="I173" s="151">
        <f>(Eingabe_Daten!$G173*Emissionsfaktoren!$I173)/1000</f>
        <v>0</v>
      </c>
      <c r="J173" s="152">
        <f>(Eingabe_Daten!$G173*Emissionsfaktoren!$J173)/1000</f>
        <v>0</v>
      </c>
      <c r="K173" s="6"/>
    </row>
    <row r="174" spans="2:11" ht="15" customHeight="1" x14ac:dyDescent="0.25">
      <c r="B174" s="202"/>
      <c r="C174" s="196"/>
      <c r="D174" s="196"/>
      <c r="E174" s="35" t="s">
        <v>185</v>
      </c>
      <c r="F174" s="34" t="s">
        <v>222</v>
      </c>
      <c r="G174" s="150">
        <f>(Eingabe_Daten!G174*Emissionsfaktoren!$G174)/1000</f>
        <v>0</v>
      </c>
      <c r="H174" s="151">
        <f>(Eingabe_Daten!$G174*Emissionsfaktoren!$H174)/1000</f>
        <v>0</v>
      </c>
      <c r="I174" s="151">
        <f>(Eingabe_Daten!$G174*Emissionsfaktoren!$I174)/1000</f>
        <v>0</v>
      </c>
      <c r="J174" s="152">
        <f>(Eingabe_Daten!$G174*Emissionsfaktoren!$J174)/1000</f>
        <v>0</v>
      </c>
      <c r="K174" s="6"/>
    </row>
    <row r="175" spans="2:11" ht="15" customHeight="1" x14ac:dyDescent="0.25">
      <c r="B175" s="202"/>
      <c r="C175" s="196"/>
      <c r="D175" s="196"/>
      <c r="E175" s="35" t="s">
        <v>186</v>
      </c>
      <c r="F175" s="34" t="s">
        <v>222</v>
      </c>
      <c r="G175" s="150">
        <f>(Eingabe_Daten!G175*Emissionsfaktoren!$G175)/1000</f>
        <v>0</v>
      </c>
      <c r="H175" s="151">
        <f>(Eingabe_Daten!$G175*Emissionsfaktoren!$H175)/1000</f>
        <v>0</v>
      </c>
      <c r="I175" s="151">
        <f>(Eingabe_Daten!$G175*Emissionsfaktoren!$I175)/1000</f>
        <v>0</v>
      </c>
      <c r="J175" s="152">
        <f>(Eingabe_Daten!$G175*Emissionsfaktoren!$J175)/1000</f>
        <v>0</v>
      </c>
      <c r="K175" s="6"/>
    </row>
    <row r="176" spans="2:11" ht="24" customHeight="1" x14ac:dyDescent="0.25">
      <c r="B176" s="49" t="s">
        <v>241</v>
      </c>
      <c r="C176" s="15"/>
      <c r="D176" s="15"/>
      <c r="E176" s="16"/>
      <c r="F176" s="16"/>
      <c r="G176" s="16"/>
      <c r="H176" s="16"/>
      <c r="I176" s="16"/>
      <c r="J176" s="16"/>
      <c r="K176" s="6"/>
    </row>
    <row r="177" spans="2:11" ht="15" customHeight="1" x14ac:dyDescent="0.25">
      <c r="B177" s="220" t="s">
        <v>263</v>
      </c>
      <c r="C177" s="217" t="s">
        <v>39</v>
      </c>
      <c r="D177" s="217" t="s">
        <v>40</v>
      </c>
      <c r="E177" s="221" t="s">
        <v>41</v>
      </c>
      <c r="F177" s="136" t="s">
        <v>61</v>
      </c>
      <c r="G177" s="150">
        <f>(Eingabe_Zusatzmodul_Mensa!$G3*Emissionsfaktoren!G177)/1000</f>
        <v>0</v>
      </c>
      <c r="H177" s="151">
        <f>(Eingabe_Zusatzmodul_Mensa!$G3*Emissionsfaktoren!H177)/1000</f>
        <v>0</v>
      </c>
      <c r="I177" s="151">
        <f>(Eingabe_Zusatzmodul_Mensa!$G3*Emissionsfaktoren!I177)/1000</f>
        <v>0</v>
      </c>
      <c r="J177" s="152">
        <f>(Eingabe_Zusatzmodul_Mensa!$G3*Emissionsfaktoren!J177)/1000</f>
        <v>0</v>
      </c>
      <c r="K177" s="6"/>
    </row>
    <row r="178" spans="2:11" ht="15" customHeight="1" x14ac:dyDescent="0.25">
      <c r="B178" s="220"/>
      <c r="C178" s="217"/>
      <c r="D178" s="217"/>
      <c r="E178" s="221"/>
      <c r="F178" s="136" t="s">
        <v>43</v>
      </c>
      <c r="G178" s="150">
        <f>(Eingabe_Zusatzmodul_Mensa!$G4*Emissionsfaktoren!G178)/1000</f>
        <v>0</v>
      </c>
      <c r="H178" s="151">
        <f>(Eingabe_Zusatzmodul_Mensa!$G4*Emissionsfaktoren!H178)/1000</f>
        <v>0</v>
      </c>
      <c r="I178" s="151">
        <f>(Eingabe_Zusatzmodul_Mensa!$G4*Emissionsfaktoren!I178)/1000</f>
        <v>0</v>
      </c>
      <c r="J178" s="152">
        <f>(Eingabe_Zusatzmodul_Mensa!$G4*Emissionsfaktoren!J178)/1000</f>
        <v>0</v>
      </c>
      <c r="K178" s="6"/>
    </row>
    <row r="179" spans="2:11" ht="15" customHeight="1" x14ac:dyDescent="0.25">
      <c r="B179" s="220"/>
      <c r="C179" s="217"/>
      <c r="D179" s="217"/>
      <c r="E179" s="222" t="s">
        <v>44</v>
      </c>
      <c r="F179" s="136" t="s">
        <v>61</v>
      </c>
      <c r="G179" s="150">
        <f>(Eingabe_Zusatzmodul_Mensa!$G5*Emissionsfaktoren!G179)/1000</f>
        <v>0</v>
      </c>
      <c r="H179" s="151">
        <f>(Eingabe_Zusatzmodul_Mensa!$G5*Emissionsfaktoren!H179)/1000</f>
        <v>0</v>
      </c>
      <c r="I179" s="151">
        <f>(Eingabe_Zusatzmodul_Mensa!$G5*Emissionsfaktoren!I179)/1000</f>
        <v>0</v>
      </c>
      <c r="J179" s="152">
        <f>(Eingabe_Zusatzmodul_Mensa!$G5*Emissionsfaktoren!J179)/1000</f>
        <v>0</v>
      </c>
      <c r="K179" s="6"/>
    </row>
    <row r="180" spans="2:11" ht="15" customHeight="1" x14ac:dyDescent="0.25">
      <c r="B180" s="220"/>
      <c r="C180" s="217"/>
      <c r="D180" s="217"/>
      <c r="E180" s="222"/>
      <c r="F180" s="136" t="s">
        <v>43</v>
      </c>
      <c r="G180" s="150">
        <f>(Eingabe_Zusatzmodul_Mensa!$G6*Emissionsfaktoren!G180)/1000</f>
        <v>0</v>
      </c>
      <c r="H180" s="151">
        <f>(Eingabe_Zusatzmodul_Mensa!$G6*Emissionsfaktoren!H180)/1000</f>
        <v>0</v>
      </c>
      <c r="I180" s="151">
        <f>(Eingabe_Zusatzmodul_Mensa!$G6*Emissionsfaktoren!I180)/1000</f>
        <v>0</v>
      </c>
      <c r="J180" s="152">
        <f>(Eingabe_Zusatzmodul_Mensa!$G6*Emissionsfaktoren!J180)/1000</f>
        <v>0</v>
      </c>
      <c r="K180" s="6"/>
    </row>
    <row r="181" spans="2:11" ht="15" customHeight="1" x14ac:dyDescent="0.25">
      <c r="B181" s="220"/>
      <c r="C181" s="217" t="s">
        <v>46</v>
      </c>
      <c r="D181" s="217" t="s">
        <v>47</v>
      </c>
      <c r="E181" s="218"/>
      <c r="F181" s="136" t="s">
        <v>42</v>
      </c>
      <c r="G181" s="150">
        <f>(Eingabe_Zusatzmodul_Mensa!$G7*Emissionsfaktoren!G181)/1000</f>
        <v>0</v>
      </c>
      <c r="H181" s="151">
        <f>(Eingabe_Zusatzmodul_Mensa!$G7*Emissionsfaktoren!H181)/1000</f>
        <v>0</v>
      </c>
      <c r="I181" s="151">
        <f>(Eingabe_Zusatzmodul_Mensa!$G7*Emissionsfaktoren!I181)/1000</f>
        <v>0</v>
      </c>
      <c r="J181" s="152">
        <f>(Eingabe_Zusatzmodul_Mensa!$G7*Emissionsfaktoren!J181)/1000</f>
        <v>0</v>
      </c>
      <c r="K181" s="6"/>
    </row>
    <row r="182" spans="2:11" ht="15" customHeight="1" x14ac:dyDescent="0.25">
      <c r="B182" s="220"/>
      <c r="C182" s="217"/>
      <c r="D182" s="217"/>
      <c r="E182" s="218"/>
      <c r="F182" s="136" t="s">
        <v>48</v>
      </c>
      <c r="G182" s="150">
        <f>(Eingabe_Zusatzmodul_Mensa!$G8*Emissionsfaktoren!G182)/1000</f>
        <v>0</v>
      </c>
      <c r="H182" s="151">
        <f>(Eingabe_Zusatzmodul_Mensa!$G8*Emissionsfaktoren!H182)/1000</f>
        <v>0</v>
      </c>
      <c r="I182" s="151">
        <f>(Eingabe_Zusatzmodul_Mensa!$G8*Emissionsfaktoren!I182)/1000</f>
        <v>0</v>
      </c>
      <c r="J182" s="152">
        <f>(Eingabe_Zusatzmodul_Mensa!$G8*Emissionsfaktoren!J182)/1000</f>
        <v>0</v>
      </c>
      <c r="K182" s="6"/>
    </row>
    <row r="183" spans="2:11" ht="15" customHeight="1" x14ac:dyDescent="0.25">
      <c r="B183" s="220"/>
      <c r="C183" s="217"/>
      <c r="D183" s="217" t="s">
        <v>49</v>
      </c>
      <c r="E183" s="216" t="s">
        <v>50</v>
      </c>
      <c r="F183" s="136" t="s">
        <v>42</v>
      </c>
      <c r="G183" s="150">
        <f>(Eingabe_Zusatzmodul_Mensa!$G9*Emissionsfaktoren!G183)/1000</f>
        <v>0</v>
      </c>
      <c r="H183" s="151">
        <f>(Eingabe_Zusatzmodul_Mensa!$G9*Emissionsfaktoren!H183)/1000</f>
        <v>0</v>
      </c>
      <c r="I183" s="151">
        <f>(Eingabe_Zusatzmodul_Mensa!$G9*Emissionsfaktoren!I183)/1000</f>
        <v>0</v>
      </c>
      <c r="J183" s="152">
        <f>(Eingabe_Zusatzmodul_Mensa!$G9*Emissionsfaktoren!J183)/1000</f>
        <v>0</v>
      </c>
      <c r="K183" s="6"/>
    </row>
    <row r="184" spans="2:11" ht="15" customHeight="1" x14ac:dyDescent="0.25">
      <c r="B184" s="220"/>
      <c r="C184" s="217"/>
      <c r="D184" s="217"/>
      <c r="E184" s="216"/>
      <c r="F184" s="136" t="s">
        <v>207</v>
      </c>
      <c r="G184" s="150">
        <f>(Eingabe_Zusatzmodul_Mensa!$G10*Emissionsfaktoren!G184)/1000</f>
        <v>0</v>
      </c>
      <c r="H184" s="151">
        <f>(Eingabe_Zusatzmodul_Mensa!$G10*Emissionsfaktoren!H184)/1000</f>
        <v>0</v>
      </c>
      <c r="I184" s="151">
        <f>(Eingabe_Zusatzmodul_Mensa!$G10*Emissionsfaktoren!I184)/1000</f>
        <v>0</v>
      </c>
      <c r="J184" s="152">
        <f>(Eingabe_Zusatzmodul_Mensa!$G10*Emissionsfaktoren!J184)/1000</f>
        <v>0</v>
      </c>
      <c r="K184" s="6"/>
    </row>
    <row r="185" spans="2:11" ht="15" customHeight="1" x14ac:dyDescent="0.25">
      <c r="B185" s="220"/>
      <c r="C185" s="217"/>
      <c r="D185" s="217"/>
      <c r="E185" s="216" t="s">
        <v>52</v>
      </c>
      <c r="F185" s="136" t="s">
        <v>42</v>
      </c>
      <c r="G185" s="150">
        <f>(Eingabe_Zusatzmodul_Mensa!$G11*Emissionsfaktoren!G185)/1000</f>
        <v>0</v>
      </c>
      <c r="H185" s="151">
        <f>(Eingabe_Zusatzmodul_Mensa!$G11*Emissionsfaktoren!H185)/1000</f>
        <v>0</v>
      </c>
      <c r="I185" s="151">
        <f>(Eingabe_Zusatzmodul_Mensa!$G11*Emissionsfaktoren!I185)/1000</f>
        <v>0</v>
      </c>
      <c r="J185" s="152">
        <f>(Eingabe_Zusatzmodul_Mensa!$G11*Emissionsfaktoren!J185)/1000</f>
        <v>0</v>
      </c>
      <c r="K185" s="6"/>
    </row>
    <row r="186" spans="2:11" ht="15" customHeight="1" x14ac:dyDescent="0.25">
      <c r="B186" s="220"/>
      <c r="C186" s="217"/>
      <c r="D186" s="217"/>
      <c r="E186" s="216"/>
      <c r="F186" s="136" t="s">
        <v>207</v>
      </c>
      <c r="G186" s="150">
        <f>(Eingabe_Zusatzmodul_Mensa!$G12*Emissionsfaktoren!G186)/1000</f>
        <v>0</v>
      </c>
      <c r="H186" s="151">
        <f>(Eingabe_Zusatzmodul_Mensa!$G12*Emissionsfaktoren!H186)/1000</f>
        <v>0</v>
      </c>
      <c r="I186" s="151">
        <f>(Eingabe_Zusatzmodul_Mensa!$G12*Emissionsfaktoren!I186)/1000</f>
        <v>0</v>
      </c>
      <c r="J186" s="152">
        <f>(Eingabe_Zusatzmodul_Mensa!$G12*Emissionsfaktoren!J186)/1000</f>
        <v>0</v>
      </c>
      <c r="K186" s="6"/>
    </row>
    <row r="187" spans="2:11" ht="15" customHeight="1" x14ac:dyDescent="0.25">
      <c r="B187" s="220"/>
      <c r="C187" s="217"/>
      <c r="D187" s="217" t="s">
        <v>53</v>
      </c>
      <c r="E187" s="218"/>
      <c r="F187" s="136" t="s">
        <v>42</v>
      </c>
      <c r="G187" s="150">
        <f>(Eingabe_Zusatzmodul_Mensa!$G13*Emissionsfaktoren!G187)/1000</f>
        <v>0</v>
      </c>
      <c r="H187" s="151">
        <f>(Eingabe_Zusatzmodul_Mensa!$G13*Emissionsfaktoren!H187)/1000</f>
        <v>0</v>
      </c>
      <c r="I187" s="151">
        <f>(Eingabe_Zusatzmodul_Mensa!$G13*Emissionsfaktoren!I187)/1000</f>
        <v>0</v>
      </c>
      <c r="J187" s="152">
        <f>(Eingabe_Zusatzmodul_Mensa!$G13*Emissionsfaktoren!J187)/1000</f>
        <v>0</v>
      </c>
      <c r="K187" s="6"/>
    </row>
    <row r="188" spans="2:11" ht="15" customHeight="1" x14ac:dyDescent="0.25">
      <c r="B188" s="220"/>
      <c r="C188" s="217"/>
      <c r="D188" s="217"/>
      <c r="E188" s="218"/>
      <c r="F188" s="136" t="s">
        <v>54</v>
      </c>
      <c r="G188" s="150">
        <f>(Eingabe_Zusatzmodul_Mensa!$G14*Emissionsfaktoren!G188)/1000</f>
        <v>0</v>
      </c>
      <c r="H188" s="151">
        <f>(Eingabe_Zusatzmodul_Mensa!$G14*Emissionsfaktoren!H188)/1000</f>
        <v>0</v>
      </c>
      <c r="I188" s="151">
        <f>(Eingabe_Zusatzmodul_Mensa!$G14*Emissionsfaktoren!I188)/1000</f>
        <v>0</v>
      </c>
      <c r="J188" s="152">
        <f>(Eingabe_Zusatzmodul_Mensa!$G14*Emissionsfaktoren!J188)/1000</f>
        <v>0</v>
      </c>
      <c r="K188" s="6"/>
    </row>
    <row r="189" spans="2:11" ht="15" customHeight="1" x14ac:dyDescent="0.25">
      <c r="B189" s="220"/>
      <c r="C189" s="217" t="s">
        <v>58</v>
      </c>
      <c r="D189" s="215" t="s">
        <v>59</v>
      </c>
      <c r="E189" s="214" t="s">
        <v>60</v>
      </c>
      <c r="F189" s="136" t="s">
        <v>61</v>
      </c>
      <c r="G189" s="150">
        <f>(Eingabe_Zusatzmodul_Mensa!$G15*Emissionsfaktoren!G189)/1000</f>
        <v>0</v>
      </c>
      <c r="H189" s="151">
        <f>(Eingabe_Zusatzmodul_Mensa!$G15*Emissionsfaktoren!H189)/1000</f>
        <v>0</v>
      </c>
      <c r="I189" s="151">
        <f>(Eingabe_Zusatzmodul_Mensa!$G15*Emissionsfaktoren!I189)/1000</f>
        <v>0</v>
      </c>
      <c r="J189" s="152">
        <f>(Eingabe_Zusatzmodul_Mensa!$G15*Emissionsfaktoren!J189)/1000</f>
        <v>0</v>
      </c>
      <c r="K189" s="6"/>
    </row>
    <row r="190" spans="2:11" ht="15" customHeight="1" x14ac:dyDescent="0.25">
      <c r="B190" s="220"/>
      <c r="C190" s="217"/>
      <c r="D190" s="215"/>
      <c r="E190" s="214"/>
      <c r="F190" s="136" t="s">
        <v>43</v>
      </c>
      <c r="G190" s="150">
        <f>(Eingabe_Zusatzmodul_Mensa!$G16*Emissionsfaktoren!G190)/1000</f>
        <v>0</v>
      </c>
      <c r="H190" s="151">
        <f>(Eingabe_Zusatzmodul_Mensa!$G16*Emissionsfaktoren!H190)/1000</f>
        <v>0</v>
      </c>
      <c r="I190" s="151">
        <f>(Eingabe_Zusatzmodul_Mensa!$G16*Emissionsfaktoren!I190)/1000</f>
        <v>0</v>
      </c>
      <c r="J190" s="152">
        <f>(Eingabe_Zusatzmodul_Mensa!$G16*Emissionsfaktoren!J190)/1000</f>
        <v>0</v>
      </c>
      <c r="K190" s="6"/>
    </row>
    <row r="191" spans="2:11" ht="15" customHeight="1" x14ac:dyDescent="0.25">
      <c r="B191" s="220"/>
      <c r="C191" s="217"/>
      <c r="D191" s="215" t="s">
        <v>62</v>
      </c>
      <c r="E191" s="214" t="s">
        <v>63</v>
      </c>
      <c r="F191" s="136" t="s">
        <v>61</v>
      </c>
      <c r="G191" s="150">
        <f>(Eingabe_Zusatzmodul_Mensa!$G17*Emissionsfaktoren!G191)/1000</f>
        <v>0</v>
      </c>
      <c r="H191" s="151">
        <f>(Eingabe_Zusatzmodul_Mensa!$G17*Emissionsfaktoren!H191)/1000</f>
        <v>0</v>
      </c>
      <c r="I191" s="151">
        <f>(Eingabe_Zusatzmodul_Mensa!$G17*Emissionsfaktoren!I191)/1000</f>
        <v>0</v>
      </c>
      <c r="J191" s="152">
        <f>(Eingabe_Zusatzmodul_Mensa!$G17*Emissionsfaktoren!J191)/1000</f>
        <v>0</v>
      </c>
      <c r="K191" s="6"/>
    </row>
    <row r="192" spans="2:11" ht="15" customHeight="1" x14ac:dyDescent="0.25">
      <c r="B192" s="220"/>
      <c r="C192" s="217"/>
      <c r="D192" s="215"/>
      <c r="E192" s="214"/>
      <c r="F192" s="136" t="s">
        <v>43</v>
      </c>
      <c r="G192" s="150">
        <f>(Eingabe_Zusatzmodul_Mensa!$G18*Emissionsfaktoren!G192)/1000</f>
        <v>0</v>
      </c>
      <c r="H192" s="151">
        <f>(Eingabe_Zusatzmodul_Mensa!$G18*Emissionsfaktoren!H192)/1000</f>
        <v>0</v>
      </c>
      <c r="I192" s="151">
        <f>(Eingabe_Zusatzmodul_Mensa!$G18*Emissionsfaktoren!I192)/1000</f>
        <v>0</v>
      </c>
      <c r="J192" s="152">
        <f>(Eingabe_Zusatzmodul_Mensa!$G18*Emissionsfaktoren!J192)/1000</f>
        <v>0</v>
      </c>
      <c r="K192" s="6"/>
    </row>
    <row r="193" spans="2:11" ht="15" customHeight="1" x14ac:dyDescent="0.25">
      <c r="B193" s="220"/>
      <c r="C193" s="217"/>
      <c r="D193" s="215"/>
      <c r="E193" s="214" t="s">
        <v>64</v>
      </c>
      <c r="F193" s="136" t="s">
        <v>61</v>
      </c>
      <c r="G193" s="150">
        <f>(Eingabe_Zusatzmodul_Mensa!$G19*Emissionsfaktoren!G193)/1000</f>
        <v>0</v>
      </c>
      <c r="H193" s="151">
        <f>(Eingabe_Zusatzmodul_Mensa!$G19*Emissionsfaktoren!H193)/1000</f>
        <v>0</v>
      </c>
      <c r="I193" s="151">
        <f>(Eingabe_Zusatzmodul_Mensa!$G19*Emissionsfaktoren!I193)/1000</f>
        <v>0</v>
      </c>
      <c r="J193" s="152">
        <f>(Eingabe_Zusatzmodul_Mensa!$G19*Emissionsfaktoren!J193)/1000</f>
        <v>0</v>
      </c>
      <c r="K193" s="6"/>
    </row>
    <row r="194" spans="2:11" ht="15" customHeight="1" x14ac:dyDescent="0.25">
      <c r="B194" s="220"/>
      <c r="C194" s="217"/>
      <c r="D194" s="215"/>
      <c r="E194" s="214"/>
      <c r="F194" s="136" t="s">
        <v>43</v>
      </c>
      <c r="G194" s="150">
        <f>(Eingabe_Zusatzmodul_Mensa!$G20*Emissionsfaktoren!G194)/1000</f>
        <v>0</v>
      </c>
      <c r="H194" s="151">
        <f>(Eingabe_Zusatzmodul_Mensa!$G20*Emissionsfaktoren!H194)/1000</f>
        <v>0</v>
      </c>
      <c r="I194" s="151">
        <f>(Eingabe_Zusatzmodul_Mensa!$G20*Emissionsfaktoren!I194)/1000</f>
        <v>0</v>
      </c>
      <c r="J194" s="152">
        <f>(Eingabe_Zusatzmodul_Mensa!$G20*Emissionsfaktoren!J194)/1000</f>
        <v>0</v>
      </c>
      <c r="K194" s="6"/>
    </row>
    <row r="195" spans="2:11" ht="15" customHeight="1" x14ac:dyDescent="0.25">
      <c r="B195" s="220"/>
      <c r="C195" s="217"/>
      <c r="D195" s="215" t="s">
        <v>65</v>
      </c>
      <c r="E195" s="214" t="s">
        <v>66</v>
      </c>
      <c r="F195" s="136" t="s">
        <v>61</v>
      </c>
      <c r="G195" s="150">
        <f>(Eingabe_Zusatzmodul_Mensa!$G21*Emissionsfaktoren!G195)/1000</f>
        <v>0</v>
      </c>
      <c r="H195" s="151">
        <f>(Eingabe_Zusatzmodul_Mensa!$G21*Emissionsfaktoren!H195)/1000</f>
        <v>0</v>
      </c>
      <c r="I195" s="151">
        <f>(Eingabe_Zusatzmodul_Mensa!$G21*Emissionsfaktoren!I195)/1000</f>
        <v>0</v>
      </c>
      <c r="J195" s="152">
        <f>(Eingabe_Zusatzmodul_Mensa!$G21*Emissionsfaktoren!J195)/1000</f>
        <v>0</v>
      </c>
      <c r="K195" s="6"/>
    </row>
    <row r="196" spans="2:11" ht="15" customHeight="1" x14ac:dyDescent="0.25">
      <c r="B196" s="220"/>
      <c r="C196" s="217"/>
      <c r="D196" s="215"/>
      <c r="E196" s="214"/>
      <c r="F196" s="136" t="s">
        <v>43</v>
      </c>
      <c r="G196" s="150">
        <f>(Eingabe_Zusatzmodul_Mensa!$G22*Emissionsfaktoren!G196)/1000</f>
        <v>0</v>
      </c>
      <c r="H196" s="151">
        <f>(Eingabe_Zusatzmodul_Mensa!$G22*Emissionsfaktoren!H196)/1000</f>
        <v>0</v>
      </c>
      <c r="I196" s="151">
        <f>(Eingabe_Zusatzmodul_Mensa!$G22*Emissionsfaktoren!I196)/1000</f>
        <v>0</v>
      </c>
      <c r="J196" s="152">
        <f>(Eingabe_Zusatzmodul_Mensa!$G22*Emissionsfaktoren!J196)/1000</f>
        <v>0</v>
      </c>
      <c r="K196" s="6"/>
    </row>
    <row r="197" spans="2:11" ht="15" customHeight="1" x14ac:dyDescent="0.25">
      <c r="B197" s="220"/>
      <c r="C197" s="217"/>
      <c r="D197" s="215" t="s">
        <v>67</v>
      </c>
      <c r="E197" s="214" t="s">
        <v>68</v>
      </c>
      <c r="F197" s="136" t="s">
        <v>61</v>
      </c>
      <c r="G197" s="150">
        <f>(Eingabe_Zusatzmodul_Mensa!$G23*Emissionsfaktoren!G197)/1000</f>
        <v>0</v>
      </c>
      <c r="H197" s="151">
        <f>(Eingabe_Zusatzmodul_Mensa!$G23*Emissionsfaktoren!H197)/1000</f>
        <v>0</v>
      </c>
      <c r="I197" s="151">
        <f>(Eingabe_Zusatzmodul_Mensa!$G23*Emissionsfaktoren!I197)/1000</f>
        <v>0</v>
      </c>
      <c r="J197" s="152">
        <f>(Eingabe_Zusatzmodul_Mensa!$G23*Emissionsfaktoren!J197)/1000</f>
        <v>0</v>
      </c>
      <c r="K197" s="6"/>
    </row>
    <row r="198" spans="2:11" ht="15" customHeight="1" x14ac:dyDescent="0.25">
      <c r="B198" s="220"/>
      <c r="C198" s="217"/>
      <c r="D198" s="215"/>
      <c r="E198" s="214"/>
      <c r="F198" s="136" t="s">
        <v>43</v>
      </c>
      <c r="G198" s="150">
        <f>(Eingabe_Zusatzmodul_Mensa!$G24*Emissionsfaktoren!G198)/1000</f>
        <v>0</v>
      </c>
      <c r="H198" s="151">
        <f>(Eingabe_Zusatzmodul_Mensa!$G24*Emissionsfaktoren!H198)/1000</f>
        <v>0</v>
      </c>
      <c r="I198" s="151">
        <f>(Eingabe_Zusatzmodul_Mensa!$G24*Emissionsfaktoren!I198)/1000</f>
        <v>0</v>
      </c>
      <c r="J198" s="152">
        <f>(Eingabe_Zusatzmodul_Mensa!$G24*Emissionsfaktoren!J198)/1000</f>
        <v>0</v>
      </c>
      <c r="K198" s="6"/>
    </row>
    <row r="199" spans="2:11" ht="15" customHeight="1" x14ac:dyDescent="0.25">
      <c r="B199" s="220"/>
      <c r="C199" s="217"/>
      <c r="D199" s="215" t="s">
        <v>69</v>
      </c>
      <c r="E199" s="214" t="s">
        <v>70</v>
      </c>
      <c r="F199" s="136" t="s">
        <v>61</v>
      </c>
      <c r="G199" s="150">
        <f>(Eingabe_Zusatzmodul_Mensa!$G25*Emissionsfaktoren!G199)/1000</f>
        <v>0</v>
      </c>
      <c r="H199" s="151">
        <f>(Eingabe_Zusatzmodul_Mensa!$G25*Emissionsfaktoren!H199)/1000</f>
        <v>0</v>
      </c>
      <c r="I199" s="151">
        <f>(Eingabe_Zusatzmodul_Mensa!$G25*Emissionsfaktoren!I199)/1000</f>
        <v>0</v>
      </c>
      <c r="J199" s="152">
        <f>(Eingabe_Zusatzmodul_Mensa!$G25*Emissionsfaktoren!J199)/1000</f>
        <v>0</v>
      </c>
      <c r="K199" s="6"/>
    </row>
    <row r="200" spans="2:11" ht="15" customHeight="1" x14ac:dyDescent="0.25">
      <c r="B200" s="220"/>
      <c r="C200" s="217"/>
      <c r="D200" s="215"/>
      <c r="E200" s="214"/>
      <c r="F200" s="136" t="s">
        <v>43</v>
      </c>
      <c r="G200" s="150">
        <f>(Eingabe_Zusatzmodul_Mensa!$G26*Emissionsfaktoren!G200)/1000</f>
        <v>0</v>
      </c>
      <c r="H200" s="151">
        <f>(Eingabe_Zusatzmodul_Mensa!$G26*Emissionsfaktoren!H200)/1000</f>
        <v>0</v>
      </c>
      <c r="I200" s="151">
        <f>(Eingabe_Zusatzmodul_Mensa!$G26*Emissionsfaktoren!I200)/1000</f>
        <v>0</v>
      </c>
      <c r="J200" s="152">
        <f>(Eingabe_Zusatzmodul_Mensa!$G26*Emissionsfaktoren!J200)/1000</f>
        <v>0</v>
      </c>
      <c r="K200" s="6"/>
    </row>
    <row r="201" spans="2:11" ht="15" customHeight="1" x14ac:dyDescent="0.25">
      <c r="B201" s="220"/>
      <c r="C201" s="217"/>
      <c r="D201" s="215" t="s">
        <v>71</v>
      </c>
      <c r="E201" s="214" t="s">
        <v>72</v>
      </c>
      <c r="F201" s="136" t="s">
        <v>61</v>
      </c>
      <c r="G201" s="150">
        <f>(Eingabe_Zusatzmodul_Mensa!$G27*Emissionsfaktoren!G201)/1000</f>
        <v>0</v>
      </c>
      <c r="H201" s="151">
        <f>(Eingabe_Zusatzmodul_Mensa!$G27*Emissionsfaktoren!H201)/1000</f>
        <v>0</v>
      </c>
      <c r="I201" s="151">
        <f>(Eingabe_Zusatzmodul_Mensa!$G27*Emissionsfaktoren!I201)/1000</f>
        <v>0</v>
      </c>
      <c r="J201" s="152">
        <f>(Eingabe_Zusatzmodul_Mensa!$G27*Emissionsfaktoren!J201)/1000</f>
        <v>0</v>
      </c>
      <c r="K201" s="6"/>
    </row>
    <row r="202" spans="2:11" ht="15" customHeight="1" x14ac:dyDescent="0.25">
      <c r="B202" s="220"/>
      <c r="C202" s="217"/>
      <c r="D202" s="215"/>
      <c r="E202" s="214"/>
      <c r="F202" s="136" t="s">
        <v>43</v>
      </c>
      <c r="G202" s="150">
        <f>(Eingabe_Zusatzmodul_Mensa!$G28*Emissionsfaktoren!G202)/1000</f>
        <v>0</v>
      </c>
      <c r="H202" s="151">
        <f>(Eingabe_Zusatzmodul_Mensa!$G28*Emissionsfaktoren!H202)/1000</f>
        <v>0</v>
      </c>
      <c r="I202" s="151">
        <f>(Eingabe_Zusatzmodul_Mensa!$G28*Emissionsfaktoren!I202)/1000</f>
        <v>0</v>
      </c>
      <c r="J202" s="152">
        <f>(Eingabe_Zusatzmodul_Mensa!$G28*Emissionsfaktoren!J202)/1000</f>
        <v>0</v>
      </c>
      <c r="K202" s="6"/>
    </row>
    <row r="203" spans="2:11" ht="15" customHeight="1" x14ac:dyDescent="0.25">
      <c r="B203" s="220"/>
      <c r="C203" s="217"/>
      <c r="D203" s="215" t="s">
        <v>73</v>
      </c>
      <c r="E203" s="214" t="s">
        <v>74</v>
      </c>
      <c r="F203" s="136" t="s">
        <v>61</v>
      </c>
      <c r="G203" s="150">
        <f>(Eingabe_Zusatzmodul_Mensa!$G29*Emissionsfaktoren!G203)/1000</f>
        <v>0</v>
      </c>
      <c r="H203" s="151">
        <f>(Eingabe_Zusatzmodul_Mensa!$G29*Emissionsfaktoren!H203)/1000</f>
        <v>0</v>
      </c>
      <c r="I203" s="151">
        <f>(Eingabe_Zusatzmodul_Mensa!$G29*Emissionsfaktoren!I203)/1000</f>
        <v>0</v>
      </c>
      <c r="J203" s="152">
        <f>(Eingabe_Zusatzmodul_Mensa!$G29*Emissionsfaktoren!J203)/1000</f>
        <v>0</v>
      </c>
      <c r="K203" s="6"/>
    </row>
    <row r="204" spans="2:11" ht="15" customHeight="1" x14ac:dyDescent="0.25">
      <c r="B204" s="220"/>
      <c r="C204" s="217"/>
      <c r="D204" s="215"/>
      <c r="E204" s="214"/>
      <c r="F204" s="136" t="s">
        <v>43</v>
      </c>
      <c r="G204" s="150">
        <f>(Eingabe_Zusatzmodul_Mensa!$G30*Emissionsfaktoren!G204)/1000</f>
        <v>0</v>
      </c>
      <c r="H204" s="151">
        <f>(Eingabe_Zusatzmodul_Mensa!$G30*Emissionsfaktoren!H204)/1000</f>
        <v>0</v>
      </c>
      <c r="I204" s="151">
        <f>(Eingabe_Zusatzmodul_Mensa!$G30*Emissionsfaktoren!I204)/1000</f>
        <v>0</v>
      </c>
      <c r="J204" s="152">
        <f>(Eingabe_Zusatzmodul_Mensa!$G30*Emissionsfaktoren!J204)/1000</f>
        <v>0</v>
      </c>
      <c r="K204" s="6"/>
    </row>
    <row r="205" spans="2:11" ht="15" customHeight="1" x14ac:dyDescent="0.25">
      <c r="B205" s="220"/>
      <c r="C205" s="217"/>
      <c r="D205" s="215" t="s">
        <v>75</v>
      </c>
      <c r="E205" s="214" t="s">
        <v>76</v>
      </c>
      <c r="F205" s="136" t="s">
        <v>61</v>
      </c>
      <c r="G205" s="150">
        <f>(Eingabe_Zusatzmodul_Mensa!$G31*Emissionsfaktoren!G205)/1000</f>
        <v>0</v>
      </c>
      <c r="H205" s="151">
        <f>(Eingabe_Zusatzmodul_Mensa!$G31*Emissionsfaktoren!H205)/1000</f>
        <v>0</v>
      </c>
      <c r="I205" s="151">
        <f>(Eingabe_Zusatzmodul_Mensa!$G31*Emissionsfaktoren!I205)/1000</f>
        <v>0</v>
      </c>
      <c r="J205" s="152">
        <f>(Eingabe_Zusatzmodul_Mensa!$G31*Emissionsfaktoren!J205)/1000</f>
        <v>0</v>
      </c>
      <c r="K205" s="6"/>
    </row>
    <row r="206" spans="2:11" x14ac:dyDescent="0.25">
      <c r="B206" s="220"/>
      <c r="C206" s="217"/>
      <c r="D206" s="215"/>
      <c r="E206" s="214"/>
      <c r="F206" s="136" t="s">
        <v>43</v>
      </c>
      <c r="G206" s="150">
        <f>(Eingabe_Zusatzmodul_Mensa!$G32*Emissionsfaktoren!G206)/1000</f>
        <v>0</v>
      </c>
      <c r="H206" s="151">
        <f>(Eingabe_Zusatzmodul_Mensa!$G32*Emissionsfaktoren!H206)/1000</f>
        <v>0</v>
      </c>
      <c r="I206" s="151">
        <f>(Eingabe_Zusatzmodul_Mensa!$G32*Emissionsfaktoren!I206)/1000</f>
        <v>0</v>
      </c>
      <c r="J206" s="152">
        <f>(Eingabe_Zusatzmodul_Mensa!$G32*Emissionsfaktoren!J206)/1000</f>
        <v>0</v>
      </c>
      <c r="K206" s="6"/>
    </row>
    <row r="207" spans="2:11" ht="13.5" customHeight="1" x14ac:dyDescent="0.25">
      <c r="B207" s="220"/>
      <c r="C207" s="217"/>
      <c r="D207" s="215" t="s">
        <v>77</v>
      </c>
      <c r="E207" s="214" t="s">
        <v>78</v>
      </c>
      <c r="F207" s="136" t="s">
        <v>61</v>
      </c>
      <c r="G207" s="150">
        <f>(Eingabe_Zusatzmodul_Mensa!$G33*Emissionsfaktoren!G207)/1000</f>
        <v>0</v>
      </c>
      <c r="H207" s="151">
        <f>(Eingabe_Zusatzmodul_Mensa!$G33*Emissionsfaktoren!H207)/1000</f>
        <v>0</v>
      </c>
      <c r="I207" s="151">
        <f>(Eingabe_Zusatzmodul_Mensa!$G33*Emissionsfaktoren!I207)/1000</f>
        <v>0</v>
      </c>
      <c r="J207" s="152">
        <f>(Eingabe_Zusatzmodul_Mensa!$G33*Emissionsfaktoren!J207)/1000</f>
        <v>0</v>
      </c>
      <c r="K207" s="6"/>
    </row>
    <row r="208" spans="2:11" x14ac:dyDescent="0.25">
      <c r="B208" s="220"/>
      <c r="C208" s="217"/>
      <c r="D208" s="215"/>
      <c r="E208" s="214"/>
      <c r="F208" s="136" t="s">
        <v>43</v>
      </c>
      <c r="G208" s="150">
        <f>(Eingabe_Zusatzmodul_Mensa!$G34*Emissionsfaktoren!G208)/1000</f>
        <v>0</v>
      </c>
      <c r="H208" s="151">
        <f>(Eingabe_Zusatzmodul_Mensa!$G34*Emissionsfaktoren!H208)/1000</f>
        <v>0</v>
      </c>
      <c r="I208" s="151">
        <f>(Eingabe_Zusatzmodul_Mensa!$G34*Emissionsfaktoren!I208)/1000</f>
        <v>0</v>
      </c>
      <c r="J208" s="152">
        <f>(Eingabe_Zusatzmodul_Mensa!$G34*Emissionsfaktoren!J208)/1000</f>
        <v>0</v>
      </c>
      <c r="K208" s="6"/>
    </row>
    <row r="209" spans="2:11" ht="13.5" customHeight="1" x14ac:dyDescent="0.25">
      <c r="B209" s="220"/>
      <c r="C209" s="217"/>
      <c r="D209" s="215" t="s">
        <v>79</v>
      </c>
      <c r="E209" s="214" t="s">
        <v>80</v>
      </c>
      <c r="F209" s="136" t="s">
        <v>61</v>
      </c>
      <c r="G209" s="150">
        <f>(Eingabe_Zusatzmodul_Mensa!$G35*Emissionsfaktoren!G209)/1000</f>
        <v>0</v>
      </c>
      <c r="H209" s="151">
        <f>(Eingabe_Zusatzmodul_Mensa!$G35*Emissionsfaktoren!H209)/1000</f>
        <v>0</v>
      </c>
      <c r="I209" s="151">
        <f>(Eingabe_Zusatzmodul_Mensa!$G35*Emissionsfaktoren!I209)/1000</f>
        <v>0</v>
      </c>
      <c r="J209" s="152">
        <f>(Eingabe_Zusatzmodul_Mensa!$G35*Emissionsfaktoren!J209)/1000</f>
        <v>0</v>
      </c>
      <c r="K209" s="6"/>
    </row>
    <row r="210" spans="2:11" x14ac:dyDescent="0.25">
      <c r="B210" s="220"/>
      <c r="C210" s="217"/>
      <c r="D210" s="215"/>
      <c r="E210" s="214"/>
      <c r="F210" s="136" t="s">
        <v>43</v>
      </c>
      <c r="G210" s="150">
        <f>(Eingabe_Zusatzmodul_Mensa!$G36*Emissionsfaktoren!G210)/1000</f>
        <v>0</v>
      </c>
      <c r="H210" s="151">
        <f>(Eingabe_Zusatzmodul_Mensa!$G36*Emissionsfaktoren!H210)/1000</f>
        <v>0</v>
      </c>
      <c r="I210" s="151">
        <f>(Eingabe_Zusatzmodul_Mensa!$G36*Emissionsfaktoren!I210)/1000</f>
        <v>0</v>
      </c>
      <c r="J210" s="152">
        <f>(Eingabe_Zusatzmodul_Mensa!$G36*Emissionsfaktoren!J210)/1000</f>
        <v>0</v>
      </c>
      <c r="K210" s="6"/>
    </row>
    <row r="211" spans="2:11" ht="13.5" customHeight="1" x14ac:dyDescent="0.25">
      <c r="B211" s="220"/>
      <c r="C211" s="217"/>
      <c r="D211" s="215" t="s">
        <v>81</v>
      </c>
      <c r="E211" s="214" t="s">
        <v>82</v>
      </c>
      <c r="F211" s="136" t="s">
        <v>61</v>
      </c>
      <c r="G211" s="150">
        <f>(Eingabe_Zusatzmodul_Mensa!$G37*Emissionsfaktoren!G211)/1000</f>
        <v>0</v>
      </c>
      <c r="H211" s="151">
        <f>(Eingabe_Zusatzmodul_Mensa!$G37*Emissionsfaktoren!H211)/1000</f>
        <v>0</v>
      </c>
      <c r="I211" s="151">
        <f>(Eingabe_Zusatzmodul_Mensa!$G37*Emissionsfaktoren!I211)/1000</f>
        <v>0</v>
      </c>
      <c r="J211" s="152">
        <f>(Eingabe_Zusatzmodul_Mensa!$G37*Emissionsfaktoren!J211)/1000</f>
        <v>0</v>
      </c>
      <c r="K211" s="6"/>
    </row>
    <row r="212" spans="2:11" ht="13.5" customHeight="1" x14ac:dyDescent="0.25">
      <c r="B212" s="220"/>
      <c r="C212" s="217"/>
      <c r="D212" s="215"/>
      <c r="E212" s="214"/>
      <c r="F212" s="136" t="s">
        <v>43</v>
      </c>
      <c r="G212" s="150">
        <f>(Eingabe_Zusatzmodul_Mensa!$G38*Emissionsfaktoren!G212)/1000</f>
        <v>0</v>
      </c>
      <c r="H212" s="151">
        <f>(Eingabe_Zusatzmodul_Mensa!$G38*Emissionsfaktoren!H212)/1000</f>
        <v>0</v>
      </c>
      <c r="I212" s="151">
        <f>(Eingabe_Zusatzmodul_Mensa!$G38*Emissionsfaktoren!I212)/1000</f>
        <v>0</v>
      </c>
      <c r="J212" s="152">
        <f>(Eingabe_Zusatzmodul_Mensa!$G38*Emissionsfaktoren!J212)/1000</f>
        <v>0</v>
      </c>
      <c r="K212" s="6"/>
    </row>
    <row r="213" spans="2:11" ht="13.5" customHeight="1" x14ac:dyDescent="0.25">
      <c r="B213" s="220"/>
      <c r="C213" s="217"/>
      <c r="D213" s="215" t="s">
        <v>83</v>
      </c>
      <c r="E213" s="214" t="s">
        <v>84</v>
      </c>
      <c r="F213" s="136" t="s">
        <v>61</v>
      </c>
      <c r="G213" s="150">
        <f>(Eingabe_Zusatzmodul_Mensa!$G39*Emissionsfaktoren!G213)/1000</f>
        <v>0</v>
      </c>
      <c r="H213" s="151">
        <f>(Eingabe_Zusatzmodul_Mensa!$G39*Emissionsfaktoren!H213)/1000</f>
        <v>0</v>
      </c>
      <c r="I213" s="151">
        <f>(Eingabe_Zusatzmodul_Mensa!$G39*Emissionsfaktoren!I213)/1000</f>
        <v>0</v>
      </c>
      <c r="J213" s="152">
        <f>(Eingabe_Zusatzmodul_Mensa!$G39*Emissionsfaktoren!J213)/1000</f>
        <v>0</v>
      </c>
      <c r="K213" s="6"/>
    </row>
    <row r="214" spans="2:11" ht="13.5" customHeight="1" x14ac:dyDescent="0.25">
      <c r="B214" s="220"/>
      <c r="C214" s="217"/>
      <c r="D214" s="215"/>
      <c r="E214" s="214"/>
      <c r="F214" s="136" t="s">
        <v>43</v>
      </c>
      <c r="G214" s="150">
        <f>(Eingabe_Zusatzmodul_Mensa!$G40*Emissionsfaktoren!G214)/1000</f>
        <v>0</v>
      </c>
      <c r="H214" s="151">
        <f>(Eingabe_Zusatzmodul_Mensa!$G40*Emissionsfaktoren!H214)/1000</f>
        <v>0</v>
      </c>
      <c r="I214" s="151">
        <f>(Eingabe_Zusatzmodul_Mensa!$G40*Emissionsfaktoren!I214)/1000</f>
        <v>0</v>
      </c>
      <c r="J214" s="152">
        <f>(Eingabe_Zusatzmodul_Mensa!$G40*Emissionsfaktoren!J214)/1000</f>
        <v>0</v>
      </c>
      <c r="K214" s="6"/>
    </row>
    <row r="215" spans="2:11" ht="13.5" customHeight="1" x14ac:dyDescent="0.25">
      <c r="B215" s="220"/>
      <c r="C215" s="217"/>
      <c r="D215" s="215" t="s">
        <v>272</v>
      </c>
      <c r="E215" s="214" t="s">
        <v>85</v>
      </c>
      <c r="F215" s="136" t="s">
        <v>61</v>
      </c>
      <c r="G215" s="150">
        <f>(Eingabe_Zusatzmodul_Mensa!$G41*Emissionsfaktoren!G215)/1000</f>
        <v>0</v>
      </c>
      <c r="H215" s="151">
        <f>(Eingabe_Zusatzmodul_Mensa!$G41*Emissionsfaktoren!H215)/1000</f>
        <v>0</v>
      </c>
      <c r="I215" s="151">
        <f>(Eingabe_Zusatzmodul_Mensa!$G41*Emissionsfaktoren!I215)/1000</f>
        <v>0</v>
      </c>
      <c r="J215" s="152">
        <f>(Eingabe_Zusatzmodul_Mensa!$G41*Emissionsfaktoren!J215)/1000</f>
        <v>0</v>
      </c>
      <c r="K215" s="6"/>
    </row>
    <row r="216" spans="2:11" ht="13.5" customHeight="1" x14ac:dyDescent="0.25">
      <c r="B216" s="220"/>
      <c r="C216" s="217"/>
      <c r="D216" s="215"/>
      <c r="E216" s="214"/>
      <c r="F216" s="136" t="s">
        <v>43</v>
      </c>
      <c r="G216" s="150">
        <f>(Eingabe_Zusatzmodul_Mensa!$G42*Emissionsfaktoren!G216)/1000</f>
        <v>0</v>
      </c>
      <c r="H216" s="151">
        <f>(Eingabe_Zusatzmodul_Mensa!$G42*Emissionsfaktoren!H216)/1000</f>
        <v>0</v>
      </c>
      <c r="I216" s="151">
        <f>(Eingabe_Zusatzmodul_Mensa!$G42*Emissionsfaktoren!I216)/1000</f>
        <v>0</v>
      </c>
      <c r="J216" s="152">
        <f>(Eingabe_Zusatzmodul_Mensa!$G42*Emissionsfaktoren!J216)/1000</f>
        <v>0</v>
      </c>
      <c r="K216" s="6"/>
    </row>
    <row r="217" spans="2:11" ht="13.5" customHeight="1" x14ac:dyDescent="0.25">
      <c r="B217" s="220"/>
      <c r="C217" s="217"/>
      <c r="D217" s="215" t="s">
        <v>274</v>
      </c>
      <c r="E217" s="214" t="s">
        <v>86</v>
      </c>
      <c r="F217" s="136" t="s">
        <v>61</v>
      </c>
      <c r="G217" s="150">
        <f>(Eingabe_Zusatzmodul_Mensa!$G43*Emissionsfaktoren!G217)/1000</f>
        <v>0</v>
      </c>
      <c r="H217" s="151">
        <f>(Eingabe_Zusatzmodul_Mensa!$G43*Emissionsfaktoren!H217)/1000</f>
        <v>0</v>
      </c>
      <c r="I217" s="151">
        <f>(Eingabe_Zusatzmodul_Mensa!$G43*Emissionsfaktoren!I217)/1000</f>
        <v>0</v>
      </c>
      <c r="J217" s="152">
        <f>(Eingabe_Zusatzmodul_Mensa!$G43*Emissionsfaktoren!J217)/1000</f>
        <v>0</v>
      </c>
      <c r="K217" s="6"/>
    </row>
    <row r="218" spans="2:11" ht="13.5" customHeight="1" x14ac:dyDescent="0.25">
      <c r="B218" s="220"/>
      <c r="C218" s="217"/>
      <c r="D218" s="215"/>
      <c r="E218" s="214"/>
      <c r="F218" s="136" t="s">
        <v>43</v>
      </c>
      <c r="G218" s="150">
        <f>(Eingabe_Zusatzmodul_Mensa!$G44*Emissionsfaktoren!G218)/1000</f>
        <v>0</v>
      </c>
      <c r="H218" s="151">
        <f>(Eingabe_Zusatzmodul_Mensa!$G44*Emissionsfaktoren!H218)/1000</f>
        <v>0</v>
      </c>
      <c r="I218" s="151">
        <f>(Eingabe_Zusatzmodul_Mensa!$G44*Emissionsfaktoren!I218)/1000</f>
        <v>0</v>
      </c>
      <c r="J218" s="152">
        <f>(Eingabe_Zusatzmodul_Mensa!$G44*Emissionsfaktoren!J218)/1000</f>
        <v>0</v>
      </c>
      <c r="K218" s="6"/>
    </row>
    <row r="219" spans="2:11" ht="13.5" customHeight="1" x14ac:dyDescent="0.25">
      <c r="B219" s="220"/>
      <c r="C219" s="217"/>
      <c r="D219" s="215" t="s">
        <v>87</v>
      </c>
      <c r="E219" s="214" t="s">
        <v>88</v>
      </c>
      <c r="F219" s="136" t="s">
        <v>61</v>
      </c>
      <c r="G219" s="150">
        <f>(Eingabe_Zusatzmodul_Mensa!$G45*Emissionsfaktoren!G219)/1000</f>
        <v>0</v>
      </c>
      <c r="H219" s="151">
        <f>(Eingabe_Zusatzmodul_Mensa!$G45*Emissionsfaktoren!H219)/1000</f>
        <v>0</v>
      </c>
      <c r="I219" s="151">
        <f>(Eingabe_Zusatzmodul_Mensa!$G45*Emissionsfaktoren!I219)/1000</f>
        <v>0</v>
      </c>
      <c r="J219" s="152">
        <f>(Eingabe_Zusatzmodul_Mensa!$G45*Emissionsfaktoren!J219)/1000</f>
        <v>0</v>
      </c>
      <c r="K219" s="6"/>
    </row>
    <row r="220" spans="2:11" ht="13.5" customHeight="1" x14ac:dyDescent="0.25">
      <c r="B220" s="220"/>
      <c r="C220" s="217"/>
      <c r="D220" s="215"/>
      <c r="E220" s="214"/>
      <c r="F220" s="136" t="s">
        <v>43</v>
      </c>
      <c r="G220" s="150">
        <f>(Eingabe_Zusatzmodul_Mensa!$G46*Emissionsfaktoren!G220)/1000</f>
        <v>0</v>
      </c>
      <c r="H220" s="151">
        <f>(Eingabe_Zusatzmodul_Mensa!$G46*Emissionsfaktoren!H220)/1000</f>
        <v>0</v>
      </c>
      <c r="I220" s="151">
        <f>(Eingabe_Zusatzmodul_Mensa!$G46*Emissionsfaktoren!I220)/1000</f>
        <v>0</v>
      </c>
      <c r="J220" s="152">
        <f>(Eingabe_Zusatzmodul_Mensa!$G46*Emissionsfaktoren!J220)/1000</f>
        <v>0</v>
      </c>
      <c r="K220" s="6"/>
    </row>
    <row r="221" spans="2:11" ht="13.5" customHeight="1" x14ac:dyDescent="0.25">
      <c r="B221" s="220"/>
      <c r="C221" s="217"/>
      <c r="D221" s="215" t="s">
        <v>89</v>
      </c>
      <c r="E221" s="214"/>
      <c r="F221" s="136" t="s">
        <v>61</v>
      </c>
      <c r="G221" s="150">
        <f>(Eingabe_Zusatzmodul_Mensa!$G47*Emissionsfaktoren!G221)/1000</f>
        <v>0</v>
      </c>
      <c r="H221" s="151">
        <f>(Eingabe_Zusatzmodul_Mensa!$G47*Emissionsfaktoren!H221)/1000</f>
        <v>0</v>
      </c>
      <c r="I221" s="151">
        <f>(Eingabe_Zusatzmodul_Mensa!$G47*Emissionsfaktoren!I221)/1000</f>
        <v>0</v>
      </c>
      <c r="J221" s="152">
        <f>(Eingabe_Zusatzmodul_Mensa!$G47*Emissionsfaktoren!J221)/1000</f>
        <v>0</v>
      </c>
      <c r="K221" s="6"/>
    </row>
    <row r="222" spans="2:11" ht="13.5" customHeight="1" x14ac:dyDescent="0.25">
      <c r="B222" s="220"/>
      <c r="C222" s="217"/>
      <c r="D222" s="215"/>
      <c r="E222" s="214"/>
      <c r="F222" s="136" t="s">
        <v>43</v>
      </c>
      <c r="G222" s="150">
        <f>(Eingabe_Zusatzmodul_Mensa!$G48*Emissionsfaktoren!G222)/1000</f>
        <v>0</v>
      </c>
      <c r="H222" s="151">
        <f>(Eingabe_Zusatzmodul_Mensa!$G48*Emissionsfaktoren!H222)/1000</f>
        <v>0</v>
      </c>
      <c r="I222" s="151">
        <f>(Eingabe_Zusatzmodul_Mensa!$G48*Emissionsfaktoren!I222)/1000</f>
        <v>0</v>
      </c>
      <c r="J222" s="152">
        <f>(Eingabe_Zusatzmodul_Mensa!$G48*Emissionsfaktoren!J222)/1000</f>
        <v>0</v>
      </c>
      <c r="K222" s="6"/>
    </row>
    <row r="223" spans="2:11" ht="13.5" customHeight="1" x14ac:dyDescent="0.25">
      <c r="B223" s="220"/>
      <c r="C223" s="217" t="s">
        <v>90</v>
      </c>
      <c r="D223" s="217" t="s">
        <v>91</v>
      </c>
      <c r="E223" s="218"/>
      <c r="F223" s="136" t="s">
        <v>61</v>
      </c>
      <c r="G223" s="150">
        <f>(Eingabe_Zusatzmodul_Mensa!$G49*Emissionsfaktoren!G223)/1000</f>
        <v>0</v>
      </c>
      <c r="H223" s="151">
        <f>(Eingabe_Zusatzmodul_Mensa!$G49*Emissionsfaktoren!H223)/1000</f>
        <v>0</v>
      </c>
      <c r="I223" s="151">
        <f>(Eingabe_Zusatzmodul_Mensa!$G49*Emissionsfaktoren!I223)/1000</f>
        <v>0</v>
      </c>
      <c r="J223" s="152">
        <f>(Eingabe_Zusatzmodul_Mensa!$G49*Emissionsfaktoren!J223)/1000</f>
        <v>0</v>
      </c>
      <c r="K223" s="6"/>
    </row>
    <row r="224" spans="2:11" ht="13.5" customHeight="1" x14ac:dyDescent="0.25">
      <c r="B224" s="220"/>
      <c r="C224" s="217"/>
      <c r="D224" s="217"/>
      <c r="E224" s="218"/>
      <c r="F224" s="136" t="s">
        <v>43</v>
      </c>
      <c r="G224" s="150">
        <f>(Eingabe_Zusatzmodul_Mensa!$G50*Emissionsfaktoren!G224)/1000</f>
        <v>0</v>
      </c>
      <c r="H224" s="151">
        <f>(Eingabe_Zusatzmodul_Mensa!$G50*Emissionsfaktoren!H224)/1000</f>
        <v>0</v>
      </c>
      <c r="I224" s="151">
        <f>(Eingabe_Zusatzmodul_Mensa!$G50*Emissionsfaktoren!I224)/1000</f>
        <v>0</v>
      </c>
      <c r="J224" s="152">
        <f>(Eingabe_Zusatzmodul_Mensa!$G50*Emissionsfaktoren!J224)/1000</f>
        <v>0</v>
      </c>
      <c r="K224" s="6"/>
    </row>
    <row r="225" spans="2:11" ht="13.5" customHeight="1" x14ac:dyDescent="0.25">
      <c r="B225" s="220"/>
      <c r="C225" s="217"/>
      <c r="D225" s="217" t="s">
        <v>92</v>
      </c>
      <c r="E225" s="218"/>
      <c r="F225" s="136" t="s">
        <v>61</v>
      </c>
      <c r="G225" s="150">
        <f>(Eingabe_Zusatzmodul_Mensa!$G51*Emissionsfaktoren!G225)/1000</f>
        <v>0</v>
      </c>
      <c r="H225" s="151">
        <f>(Eingabe_Zusatzmodul_Mensa!$G51*Emissionsfaktoren!H225)/1000</f>
        <v>0</v>
      </c>
      <c r="I225" s="151">
        <f>(Eingabe_Zusatzmodul_Mensa!$G51*Emissionsfaktoren!I225)/1000</f>
        <v>0</v>
      </c>
      <c r="J225" s="152">
        <f>(Eingabe_Zusatzmodul_Mensa!$G51*Emissionsfaktoren!J225)/1000</f>
        <v>0</v>
      </c>
      <c r="K225" s="6"/>
    </row>
    <row r="226" spans="2:11" ht="13.5" customHeight="1" x14ac:dyDescent="0.25">
      <c r="B226" s="220"/>
      <c r="C226" s="217"/>
      <c r="D226" s="217"/>
      <c r="E226" s="218"/>
      <c r="F226" s="136" t="s">
        <v>43</v>
      </c>
      <c r="G226" s="150">
        <f>(Eingabe_Zusatzmodul_Mensa!$G52*Emissionsfaktoren!G226)/1000</f>
        <v>0</v>
      </c>
      <c r="H226" s="151">
        <f>(Eingabe_Zusatzmodul_Mensa!$G52*Emissionsfaktoren!H226)/1000</f>
        <v>0</v>
      </c>
      <c r="I226" s="151">
        <f>(Eingabe_Zusatzmodul_Mensa!$G52*Emissionsfaktoren!I226)/1000</f>
        <v>0</v>
      </c>
      <c r="J226" s="152">
        <f>(Eingabe_Zusatzmodul_Mensa!$G52*Emissionsfaktoren!J226)/1000</f>
        <v>0</v>
      </c>
      <c r="K226" s="6"/>
    </row>
    <row r="227" spans="2:11" ht="13.5" customHeight="1" x14ac:dyDescent="0.25">
      <c r="B227" s="220"/>
      <c r="C227" s="217"/>
      <c r="D227" s="217" t="s">
        <v>93</v>
      </c>
      <c r="E227" s="218"/>
      <c r="F227" s="136" t="s">
        <v>61</v>
      </c>
      <c r="G227" s="150">
        <f>(Eingabe_Zusatzmodul_Mensa!$G53*Emissionsfaktoren!G227)/1000</f>
        <v>0</v>
      </c>
      <c r="H227" s="151">
        <f>(Eingabe_Zusatzmodul_Mensa!$G53*Emissionsfaktoren!H227)/1000</f>
        <v>0</v>
      </c>
      <c r="I227" s="151">
        <f>(Eingabe_Zusatzmodul_Mensa!$G53*Emissionsfaktoren!I227)/1000</f>
        <v>0</v>
      </c>
      <c r="J227" s="152">
        <f>(Eingabe_Zusatzmodul_Mensa!$G53*Emissionsfaktoren!J227)/1000</f>
        <v>0</v>
      </c>
      <c r="K227" s="6"/>
    </row>
    <row r="228" spans="2:11" x14ac:dyDescent="0.25">
      <c r="B228" s="220"/>
      <c r="C228" s="217"/>
      <c r="D228" s="217"/>
      <c r="E228" s="218"/>
      <c r="F228" s="136" t="s">
        <v>43</v>
      </c>
      <c r="G228" s="150">
        <f>(Eingabe_Zusatzmodul_Mensa!$G54*Emissionsfaktoren!G228)/1000</f>
        <v>0</v>
      </c>
      <c r="H228" s="151">
        <f>(Eingabe_Zusatzmodul_Mensa!$G54*Emissionsfaktoren!H228)/1000</f>
        <v>0</v>
      </c>
      <c r="I228" s="151">
        <f>(Eingabe_Zusatzmodul_Mensa!$G54*Emissionsfaktoren!I228)/1000</f>
        <v>0</v>
      </c>
      <c r="J228" s="152">
        <f>(Eingabe_Zusatzmodul_Mensa!$G54*Emissionsfaktoren!J228)/1000</f>
        <v>0</v>
      </c>
      <c r="K228" s="6"/>
    </row>
    <row r="229" spans="2:11" ht="13.5" customHeight="1" x14ac:dyDescent="0.25">
      <c r="B229" s="219" t="s">
        <v>264</v>
      </c>
      <c r="C229" s="196" t="s">
        <v>143</v>
      </c>
      <c r="D229" s="196"/>
      <c r="E229" s="35" t="s">
        <v>144</v>
      </c>
      <c r="F229" s="34" t="s">
        <v>54</v>
      </c>
      <c r="G229" s="150">
        <f>(Eingabe_Zusatzmodul_Mensa!$G55*Emissionsfaktoren!G229)/1000</f>
        <v>0</v>
      </c>
      <c r="H229" s="151">
        <f>(Eingabe_Zusatzmodul_Mensa!$G55*Emissionsfaktoren!H229)/1000</f>
        <v>0</v>
      </c>
      <c r="I229" s="151">
        <f>(Eingabe_Zusatzmodul_Mensa!$G55*Emissionsfaktoren!I229)/1000</f>
        <v>0</v>
      </c>
      <c r="J229" s="152">
        <f>(Eingabe_Zusatzmodul_Mensa!$G55*Emissionsfaktoren!J229)/1000</f>
        <v>0</v>
      </c>
      <c r="K229" s="6"/>
    </row>
    <row r="230" spans="2:11" x14ac:dyDescent="0.25">
      <c r="B230" s="219"/>
      <c r="C230" s="196"/>
      <c r="D230" s="196"/>
      <c r="E230" s="35" t="s">
        <v>145</v>
      </c>
      <c r="F230" s="34" t="s">
        <v>54</v>
      </c>
      <c r="G230" s="150">
        <f>(Eingabe_Zusatzmodul_Mensa!$G56*Emissionsfaktoren!G230)/1000</f>
        <v>0</v>
      </c>
      <c r="H230" s="151">
        <f>(Eingabe_Zusatzmodul_Mensa!$G56*Emissionsfaktoren!H230)/1000</f>
        <v>0</v>
      </c>
      <c r="I230" s="151">
        <f>(Eingabe_Zusatzmodul_Mensa!$G56*Emissionsfaktoren!I230)/1000</f>
        <v>0</v>
      </c>
      <c r="J230" s="152">
        <f>(Eingabe_Zusatzmodul_Mensa!$G56*Emissionsfaktoren!J230)/1000</f>
        <v>0</v>
      </c>
      <c r="K230" s="6"/>
    </row>
    <row r="231" spans="2:11" x14ac:dyDescent="0.25">
      <c r="B231" s="219"/>
      <c r="C231" s="196"/>
      <c r="D231" s="196"/>
      <c r="E231" s="35" t="s">
        <v>146</v>
      </c>
      <c r="F231" s="34" t="s">
        <v>54</v>
      </c>
      <c r="G231" s="150">
        <f>(Eingabe_Zusatzmodul_Mensa!$G57*Emissionsfaktoren!G231)/1000</f>
        <v>0</v>
      </c>
      <c r="H231" s="151">
        <f>(Eingabe_Zusatzmodul_Mensa!$G57*Emissionsfaktoren!H231)/1000</f>
        <v>0</v>
      </c>
      <c r="I231" s="151">
        <f>(Eingabe_Zusatzmodul_Mensa!$G57*Emissionsfaktoren!I231)/1000</f>
        <v>0</v>
      </c>
      <c r="J231" s="152">
        <f>(Eingabe_Zusatzmodul_Mensa!$G57*Emissionsfaktoren!J231)/1000</f>
        <v>0</v>
      </c>
      <c r="K231" s="6"/>
    </row>
    <row r="232" spans="2:11" x14ac:dyDescent="0.25">
      <c r="B232" s="219"/>
      <c r="C232" s="196"/>
      <c r="D232" s="196"/>
      <c r="E232" s="35" t="s">
        <v>147</v>
      </c>
      <c r="F232" s="34" t="s">
        <v>54</v>
      </c>
      <c r="G232" s="150">
        <f>(Eingabe_Zusatzmodul_Mensa!$G58*Emissionsfaktoren!G232)/1000</f>
        <v>0</v>
      </c>
      <c r="H232" s="151">
        <f>(Eingabe_Zusatzmodul_Mensa!$G58*Emissionsfaktoren!H232)/1000</f>
        <v>0</v>
      </c>
      <c r="I232" s="151">
        <f>(Eingabe_Zusatzmodul_Mensa!$G58*Emissionsfaktoren!I232)/1000</f>
        <v>0</v>
      </c>
      <c r="J232" s="152">
        <f>(Eingabe_Zusatzmodul_Mensa!$G58*Emissionsfaktoren!J232)/1000</f>
        <v>0</v>
      </c>
      <c r="K232" s="6"/>
    </row>
    <row r="233" spans="2:11" x14ac:dyDescent="0.25">
      <c r="B233" s="219"/>
      <c r="C233" s="196"/>
      <c r="D233" s="196"/>
      <c r="E233" s="35" t="s">
        <v>148</v>
      </c>
      <c r="F233" s="34" t="s">
        <v>54</v>
      </c>
      <c r="G233" s="150">
        <f>(Eingabe_Zusatzmodul_Mensa!$G59*Emissionsfaktoren!G233)/1000</f>
        <v>0</v>
      </c>
      <c r="H233" s="151">
        <f>(Eingabe_Zusatzmodul_Mensa!$G59*Emissionsfaktoren!H233)/1000</f>
        <v>0</v>
      </c>
      <c r="I233" s="151">
        <f>(Eingabe_Zusatzmodul_Mensa!$G59*Emissionsfaktoren!I233)/1000</f>
        <v>0</v>
      </c>
      <c r="J233" s="152">
        <f>(Eingabe_Zusatzmodul_Mensa!$G59*Emissionsfaktoren!J233)/1000</f>
        <v>0</v>
      </c>
      <c r="K233" s="6"/>
    </row>
    <row r="234" spans="2:11" x14ac:dyDescent="0.25">
      <c r="B234" s="219"/>
      <c r="C234" s="196"/>
      <c r="D234" s="196"/>
      <c r="E234" s="35" t="s">
        <v>149</v>
      </c>
      <c r="F234" s="34" t="s">
        <v>54</v>
      </c>
      <c r="G234" s="150">
        <f>(Eingabe_Zusatzmodul_Mensa!$G60*Emissionsfaktoren!G234)/1000</f>
        <v>0</v>
      </c>
      <c r="H234" s="151">
        <f>(Eingabe_Zusatzmodul_Mensa!$G60*Emissionsfaktoren!H234)/1000</f>
        <v>0</v>
      </c>
      <c r="I234" s="151">
        <f>(Eingabe_Zusatzmodul_Mensa!$G60*Emissionsfaktoren!I234)/1000</f>
        <v>0</v>
      </c>
      <c r="J234" s="152">
        <f>(Eingabe_Zusatzmodul_Mensa!$G60*Emissionsfaktoren!J234)/1000</f>
        <v>0</v>
      </c>
      <c r="K234" s="6"/>
    </row>
    <row r="235" spans="2:11" x14ac:dyDescent="0.25">
      <c r="B235" s="219"/>
      <c r="C235" s="196"/>
      <c r="D235" s="196"/>
      <c r="E235" s="35" t="s">
        <v>150</v>
      </c>
      <c r="F235" s="34" t="s">
        <v>54</v>
      </c>
      <c r="G235" s="150">
        <f>(Eingabe_Zusatzmodul_Mensa!$G61*Emissionsfaktoren!G235)/1000</f>
        <v>0</v>
      </c>
      <c r="H235" s="151">
        <f>(Eingabe_Zusatzmodul_Mensa!$G61*Emissionsfaktoren!H235)/1000</f>
        <v>0</v>
      </c>
      <c r="I235" s="151">
        <f>(Eingabe_Zusatzmodul_Mensa!$G61*Emissionsfaktoren!I235)/1000</f>
        <v>0</v>
      </c>
      <c r="J235" s="152">
        <f>(Eingabe_Zusatzmodul_Mensa!$G61*Emissionsfaktoren!J235)/1000</f>
        <v>0</v>
      </c>
      <c r="K235" s="6"/>
    </row>
    <row r="236" spans="2:11" x14ac:dyDescent="0.25">
      <c r="B236" s="219"/>
      <c r="C236" s="196"/>
      <c r="D236" s="196"/>
      <c r="E236" s="35" t="s">
        <v>151</v>
      </c>
      <c r="F236" s="34" t="s">
        <v>54</v>
      </c>
      <c r="G236" s="150">
        <f>(Eingabe_Zusatzmodul_Mensa!$G62*Emissionsfaktoren!G236)/1000</f>
        <v>0</v>
      </c>
      <c r="H236" s="151">
        <f>(Eingabe_Zusatzmodul_Mensa!$G62*Emissionsfaktoren!H236)/1000</f>
        <v>0</v>
      </c>
      <c r="I236" s="151">
        <f>(Eingabe_Zusatzmodul_Mensa!$G62*Emissionsfaktoren!I236)/1000</f>
        <v>0</v>
      </c>
      <c r="J236" s="152">
        <f>(Eingabe_Zusatzmodul_Mensa!$G62*Emissionsfaktoren!J236)/1000</f>
        <v>0</v>
      </c>
      <c r="K236" s="6"/>
    </row>
    <row r="237" spans="2:11" x14ac:dyDescent="0.25">
      <c r="B237" s="219"/>
      <c r="C237" s="196"/>
      <c r="D237" s="196"/>
      <c r="E237" s="35" t="s">
        <v>152</v>
      </c>
      <c r="F237" s="34" t="s">
        <v>54</v>
      </c>
      <c r="G237" s="150">
        <f>(Eingabe_Zusatzmodul_Mensa!$G63*Emissionsfaktoren!G237)/1000</f>
        <v>0</v>
      </c>
      <c r="H237" s="151">
        <f>(Eingabe_Zusatzmodul_Mensa!$G63*Emissionsfaktoren!H237)/1000</f>
        <v>0</v>
      </c>
      <c r="I237" s="151">
        <f>(Eingabe_Zusatzmodul_Mensa!$G63*Emissionsfaktoren!I237)/1000</f>
        <v>0</v>
      </c>
      <c r="J237" s="152">
        <f>(Eingabe_Zusatzmodul_Mensa!$G63*Emissionsfaktoren!J237)/1000</f>
        <v>0</v>
      </c>
      <c r="K237" s="6"/>
    </row>
    <row r="238" spans="2:11" x14ac:dyDescent="0.25">
      <c r="B238" s="219"/>
      <c r="C238" s="196"/>
      <c r="D238" s="196"/>
      <c r="E238" s="35" t="s">
        <v>153</v>
      </c>
      <c r="F238" s="34" t="s">
        <v>54</v>
      </c>
      <c r="G238" s="150">
        <f>(Eingabe_Zusatzmodul_Mensa!$G64*Emissionsfaktoren!G238)/1000</f>
        <v>0</v>
      </c>
      <c r="H238" s="151">
        <f>(Eingabe_Zusatzmodul_Mensa!$G64*Emissionsfaktoren!H238)/1000</f>
        <v>0</v>
      </c>
      <c r="I238" s="151">
        <f>(Eingabe_Zusatzmodul_Mensa!$G64*Emissionsfaktoren!I238)/1000</f>
        <v>0</v>
      </c>
      <c r="J238" s="152">
        <f>(Eingabe_Zusatzmodul_Mensa!$G64*Emissionsfaktoren!J238)/1000</f>
        <v>0</v>
      </c>
      <c r="K238" s="6"/>
    </row>
    <row r="239" spans="2:11" x14ac:dyDescent="0.25">
      <c r="B239" s="219"/>
      <c r="C239" s="196"/>
      <c r="D239" s="196"/>
      <c r="E239" s="35" t="s">
        <v>154</v>
      </c>
      <c r="F239" s="34" t="s">
        <v>54</v>
      </c>
      <c r="G239" s="150">
        <f>(Eingabe_Zusatzmodul_Mensa!$G65*Emissionsfaktoren!G239)/1000</f>
        <v>0</v>
      </c>
      <c r="H239" s="151">
        <f>(Eingabe_Zusatzmodul_Mensa!$G65*Emissionsfaktoren!H239)/1000</f>
        <v>0</v>
      </c>
      <c r="I239" s="151">
        <f>(Eingabe_Zusatzmodul_Mensa!$G65*Emissionsfaktoren!I239)/1000</f>
        <v>0</v>
      </c>
      <c r="J239" s="152">
        <f>(Eingabe_Zusatzmodul_Mensa!$G65*Emissionsfaktoren!J239)/1000</f>
        <v>0</v>
      </c>
      <c r="K239" s="6"/>
    </row>
    <row r="240" spans="2:11" x14ac:dyDescent="0.25">
      <c r="B240" s="219"/>
      <c r="C240" s="196"/>
      <c r="D240" s="196"/>
      <c r="E240" s="35" t="s">
        <v>155</v>
      </c>
      <c r="F240" s="34" t="s">
        <v>54</v>
      </c>
      <c r="G240" s="150">
        <f>(Eingabe_Zusatzmodul_Mensa!$G66*Emissionsfaktoren!G240)/1000</f>
        <v>0</v>
      </c>
      <c r="H240" s="151">
        <f>(Eingabe_Zusatzmodul_Mensa!$G66*Emissionsfaktoren!H240)/1000</f>
        <v>0</v>
      </c>
      <c r="I240" s="151">
        <f>(Eingabe_Zusatzmodul_Mensa!$G66*Emissionsfaktoren!I240)/1000</f>
        <v>0</v>
      </c>
      <c r="J240" s="152">
        <f>(Eingabe_Zusatzmodul_Mensa!$G66*Emissionsfaktoren!J240)/1000</f>
        <v>0</v>
      </c>
      <c r="K240" s="6"/>
    </row>
    <row r="241" spans="2:11" x14ac:dyDescent="0.25">
      <c r="B241" s="219"/>
      <c r="C241" s="196"/>
      <c r="D241" s="196"/>
      <c r="E241" s="35" t="s">
        <v>156</v>
      </c>
      <c r="F241" s="34" t="s">
        <v>54</v>
      </c>
      <c r="G241" s="150">
        <f>(Eingabe_Zusatzmodul_Mensa!$G67*Emissionsfaktoren!G241)/1000</f>
        <v>0</v>
      </c>
      <c r="H241" s="151">
        <f>(Eingabe_Zusatzmodul_Mensa!$G67*Emissionsfaktoren!H241)/1000</f>
        <v>0</v>
      </c>
      <c r="I241" s="151">
        <f>(Eingabe_Zusatzmodul_Mensa!$G67*Emissionsfaktoren!I241)/1000</f>
        <v>0</v>
      </c>
      <c r="J241" s="152">
        <f>(Eingabe_Zusatzmodul_Mensa!$G67*Emissionsfaktoren!J241)/1000</f>
        <v>0</v>
      </c>
      <c r="K241" s="6"/>
    </row>
    <row r="242" spans="2:11" x14ac:dyDescent="0.25">
      <c r="B242" s="219"/>
      <c r="C242" s="196"/>
      <c r="D242" s="196"/>
      <c r="E242" s="35" t="s">
        <v>157</v>
      </c>
      <c r="F242" s="34" t="s">
        <v>54</v>
      </c>
      <c r="G242" s="150">
        <f>(Eingabe_Zusatzmodul_Mensa!$G68*Emissionsfaktoren!G242)/1000</f>
        <v>0</v>
      </c>
      <c r="H242" s="151">
        <f>(Eingabe_Zusatzmodul_Mensa!$G68*Emissionsfaktoren!H242)/1000</f>
        <v>0</v>
      </c>
      <c r="I242" s="151">
        <f>(Eingabe_Zusatzmodul_Mensa!$G68*Emissionsfaktoren!I242)/1000</f>
        <v>0</v>
      </c>
      <c r="J242" s="152">
        <f>(Eingabe_Zusatzmodul_Mensa!$G68*Emissionsfaktoren!J242)/1000</f>
        <v>0</v>
      </c>
      <c r="K242" s="6"/>
    </row>
    <row r="243" spans="2:11" x14ac:dyDescent="0.25">
      <c r="B243" s="219"/>
      <c r="C243" s="196"/>
      <c r="D243" s="196"/>
      <c r="E243" s="35" t="s">
        <v>158</v>
      </c>
      <c r="F243" s="34" t="s">
        <v>54</v>
      </c>
      <c r="G243" s="150">
        <f>(Eingabe_Zusatzmodul_Mensa!$G69*Emissionsfaktoren!G243)/1000</f>
        <v>0</v>
      </c>
      <c r="H243" s="151">
        <f>(Eingabe_Zusatzmodul_Mensa!$G69*Emissionsfaktoren!H243)/1000</f>
        <v>0</v>
      </c>
      <c r="I243" s="151">
        <f>(Eingabe_Zusatzmodul_Mensa!$G69*Emissionsfaktoren!I243)/1000</f>
        <v>0</v>
      </c>
      <c r="J243" s="152">
        <f>(Eingabe_Zusatzmodul_Mensa!$G69*Emissionsfaktoren!J243)/1000</f>
        <v>0</v>
      </c>
      <c r="K243" s="6"/>
    </row>
    <row r="244" spans="2:11" x14ac:dyDescent="0.25">
      <c r="B244" s="219"/>
      <c r="C244" s="196"/>
      <c r="D244" s="196"/>
      <c r="E244" s="35" t="s">
        <v>159</v>
      </c>
      <c r="F244" s="34" t="s">
        <v>54</v>
      </c>
      <c r="G244" s="150">
        <f>(Eingabe_Zusatzmodul_Mensa!$G70*Emissionsfaktoren!G244)/1000</f>
        <v>0</v>
      </c>
      <c r="H244" s="151">
        <f>(Eingabe_Zusatzmodul_Mensa!$G70*Emissionsfaktoren!H244)/1000</f>
        <v>0</v>
      </c>
      <c r="I244" s="151">
        <f>(Eingabe_Zusatzmodul_Mensa!$G70*Emissionsfaktoren!I244)/1000</f>
        <v>0</v>
      </c>
      <c r="J244" s="152">
        <f>(Eingabe_Zusatzmodul_Mensa!$G70*Emissionsfaktoren!J244)/1000</f>
        <v>0</v>
      </c>
      <c r="K244" s="6"/>
    </row>
    <row r="245" spans="2:11" x14ac:dyDescent="0.25">
      <c r="B245" s="219"/>
      <c r="C245" s="196"/>
      <c r="D245" s="196"/>
      <c r="E245" s="35" t="s">
        <v>160</v>
      </c>
      <c r="F245" s="34" t="s">
        <v>54</v>
      </c>
      <c r="G245" s="150">
        <f>(Eingabe_Zusatzmodul_Mensa!$G71*Emissionsfaktoren!G245)/1000</f>
        <v>0</v>
      </c>
      <c r="H245" s="151">
        <f>(Eingabe_Zusatzmodul_Mensa!$G71*Emissionsfaktoren!H245)/1000</f>
        <v>0</v>
      </c>
      <c r="I245" s="151">
        <f>(Eingabe_Zusatzmodul_Mensa!$G71*Emissionsfaktoren!I245)/1000</f>
        <v>0</v>
      </c>
      <c r="J245" s="152">
        <f>(Eingabe_Zusatzmodul_Mensa!$G71*Emissionsfaktoren!J245)/1000</f>
        <v>0</v>
      </c>
      <c r="K245" s="6"/>
    </row>
    <row r="246" spans="2:11" x14ac:dyDescent="0.25">
      <c r="B246" s="219"/>
      <c r="C246" s="196"/>
      <c r="D246" s="196"/>
      <c r="E246" s="35" t="s">
        <v>161</v>
      </c>
      <c r="F246" s="34" t="s">
        <v>54</v>
      </c>
      <c r="G246" s="150">
        <f>(Eingabe_Zusatzmodul_Mensa!$G72*Emissionsfaktoren!G246)/1000</f>
        <v>0</v>
      </c>
      <c r="H246" s="151">
        <f>(Eingabe_Zusatzmodul_Mensa!$G72*Emissionsfaktoren!H246)/1000</f>
        <v>0</v>
      </c>
      <c r="I246" s="151">
        <f>(Eingabe_Zusatzmodul_Mensa!$G72*Emissionsfaktoren!I246)/1000</f>
        <v>0</v>
      </c>
      <c r="J246" s="152">
        <f>(Eingabe_Zusatzmodul_Mensa!$G72*Emissionsfaktoren!J246)/1000</f>
        <v>0</v>
      </c>
      <c r="K246" s="6"/>
    </row>
    <row r="247" spans="2:11" x14ac:dyDescent="0.25">
      <c r="B247" s="219"/>
      <c r="C247" s="196"/>
      <c r="D247" s="196"/>
      <c r="E247" s="35" t="s">
        <v>162</v>
      </c>
      <c r="F247" s="34" t="s">
        <v>54</v>
      </c>
      <c r="G247" s="150">
        <f>(Eingabe_Zusatzmodul_Mensa!$G73*Emissionsfaktoren!G247)/1000</f>
        <v>0</v>
      </c>
      <c r="H247" s="151">
        <f>(Eingabe_Zusatzmodul_Mensa!$G73*Emissionsfaktoren!H247)/1000</f>
        <v>0</v>
      </c>
      <c r="I247" s="151">
        <f>(Eingabe_Zusatzmodul_Mensa!$G73*Emissionsfaktoren!I247)/1000</f>
        <v>0</v>
      </c>
      <c r="J247" s="152">
        <f>(Eingabe_Zusatzmodul_Mensa!$G73*Emissionsfaktoren!J247)/1000</f>
        <v>0</v>
      </c>
      <c r="K247" s="6"/>
    </row>
    <row r="248" spans="2:11" x14ac:dyDescent="0.25">
      <c r="B248" s="219"/>
      <c r="C248" s="196"/>
      <c r="D248" s="196"/>
      <c r="E248" s="35" t="s">
        <v>163</v>
      </c>
      <c r="F248" s="34" t="s">
        <v>54</v>
      </c>
      <c r="G248" s="150">
        <f>(Eingabe_Zusatzmodul_Mensa!$G74*Emissionsfaktoren!G248)/1000</f>
        <v>0</v>
      </c>
      <c r="H248" s="151">
        <f>(Eingabe_Zusatzmodul_Mensa!$G74*Emissionsfaktoren!H248)/1000</f>
        <v>0</v>
      </c>
      <c r="I248" s="151">
        <f>(Eingabe_Zusatzmodul_Mensa!$G74*Emissionsfaktoren!I248)/1000</f>
        <v>0</v>
      </c>
      <c r="J248" s="152">
        <f>(Eingabe_Zusatzmodul_Mensa!$G74*Emissionsfaktoren!J248)/1000</f>
        <v>0</v>
      </c>
      <c r="K248" s="6"/>
    </row>
    <row r="249" spans="2:11" x14ac:dyDescent="0.25">
      <c r="B249" s="219"/>
      <c r="C249" s="196"/>
      <c r="D249" s="196"/>
      <c r="E249" s="35" t="s">
        <v>164</v>
      </c>
      <c r="F249" s="34" t="s">
        <v>54</v>
      </c>
      <c r="G249" s="150">
        <f>(Eingabe_Zusatzmodul_Mensa!$G75*Emissionsfaktoren!G249)/1000</f>
        <v>0</v>
      </c>
      <c r="H249" s="151">
        <f>(Eingabe_Zusatzmodul_Mensa!$G75*Emissionsfaktoren!H249)/1000</f>
        <v>0</v>
      </c>
      <c r="I249" s="151">
        <f>(Eingabe_Zusatzmodul_Mensa!$G75*Emissionsfaktoren!I249)/1000</f>
        <v>0</v>
      </c>
      <c r="J249" s="152">
        <f>(Eingabe_Zusatzmodul_Mensa!$G75*Emissionsfaktoren!J249)/1000</f>
        <v>0</v>
      </c>
      <c r="K249" s="6"/>
    </row>
    <row r="250" spans="2:11" x14ac:dyDescent="0.25">
      <c r="B250" s="219"/>
      <c r="C250" s="196"/>
      <c r="D250" s="196"/>
      <c r="E250" s="35" t="s">
        <v>165</v>
      </c>
      <c r="F250" s="34" t="s">
        <v>54</v>
      </c>
      <c r="G250" s="150">
        <f>(Eingabe_Zusatzmodul_Mensa!$G76*Emissionsfaktoren!G250)/1000</f>
        <v>0</v>
      </c>
      <c r="H250" s="151">
        <f>(Eingabe_Zusatzmodul_Mensa!$G76*Emissionsfaktoren!H250)/1000</f>
        <v>0</v>
      </c>
      <c r="I250" s="151">
        <f>(Eingabe_Zusatzmodul_Mensa!$G76*Emissionsfaktoren!I250)/1000</f>
        <v>0</v>
      </c>
      <c r="J250" s="152">
        <f>(Eingabe_Zusatzmodul_Mensa!$G76*Emissionsfaktoren!J250)/1000</f>
        <v>0</v>
      </c>
      <c r="K250" s="6"/>
    </row>
    <row r="251" spans="2:11" x14ac:dyDescent="0.25">
      <c r="B251" s="219"/>
      <c r="C251" s="196"/>
      <c r="D251" s="196"/>
      <c r="E251" s="35" t="s">
        <v>166</v>
      </c>
      <c r="F251" s="34" t="s">
        <v>54</v>
      </c>
      <c r="G251" s="150">
        <f>(Eingabe_Zusatzmodul_Mensa!$G77*Emissionsfaktoren!G251)/1000</f>
        <v>0</v>
      </c>
      <c r="H251" s="151">
        <f>(Eingabe_Zusatzmodul_Mensa!$G77*Emissionsfaktoren!H251)/1000</f>
        <v>0</v>
      </c>
      <c r="I251" s="151">
        <f>(Eingabe_Zusatzmodul_Mensa!$G77*Emissionsfaktoren!I251)/1000</f>
        <v>0</v>
      </c>
      <c r="J251" s="152">
        <f>(Eingabe_Zusatzmodul_Mensa!$G77*Emissionsfaktoren!J251)/1000</f>
        <v>0</v>
      </c>
      <c r="K251" s="6"/>
    </row>
    <row r="252" spans="2:11" x14ac:dyDescent="0.25">
      <c r="B252" s="219"/>
      <c r="C252" s="196"/>
      <c r="D252" s="196"/>
      <c r="E252" s="35" t="s">
        <v>167</v>
      </c>
      <c r="F252" s="34" t="s">
        <v>54</v>
      </c>
      <c r="G252" s="150">
        <f>(Eingabe_Zusatzmodul_Mensa!$G78*Emissionsfaktoren!G252)/1000</f>
        <v>0</v>
      </c>
      <c r="H252" s="151">
        <f>(Eingabe_Zusatzmodul_Mensa!$G78*Emissionsfaktoren!H252)/1000</f>
        <v>0</v>
      </c>
      <c r="I252" s="151">
        <f>(Eingabe_Zusatzmodul_Mensa!$G78*Emissionsfaktoren!I252)/1000</f>
        <v>0</v>
      </c>
      <c r="J252" s="152">
        <f>(Eingabe_Zusatzmodul_Mensa!$G78*Emissionsfaktoren!J252)/1000</f>
        <v>0</v>
      </c>
      <c r="K252" s="6"/>
    </row>
    <row r="253" spans="2:11" x14ac:dyDescent="0.25">
      <c r="B253" s="219"/>
      <c r="C253" s="196"/>
      <c r="D253" s="196"/>
      <c r="E253" s="35" t="s">
        <v>168</v>
      </c>
      <c r="F253" s="34" t="s">
        <v>54</v>
      </c>
      <c r="G253" s="150">
        <f>(Eingabe_Zusatzmodul_Mensa!$G79*Emissionsfaktoren!G253)/1000</f>
        <v>0</v>
      </c>
      <c r="H253" s="151">
        <f>(Eingabe_Zusatzmodul_Mensa!$G79*Emissionsfaktoren!H253)/1000</f>
        <v>0</v>
      </c>
      <c r="I253" s="151">
        <f>(Eingabe_Zusatzmodul_Mensa!$G79*Emissionsfaktoren!I253)/1000</f>
        <v>0</v>
      </c>
      <c r="J253" s="152">
        <f>(Eingabe_Zusatzmodul_Mensa!$G79*Emissionsfaktoren!J253)/1000</f>
        <v>0</v>
      </c>
      <c r="K253" s="6"/>
    </row>
    <row r="254" spans="2:11" x14ac:dyDescent="0.25">
      <c r="B254" s="219"/>
      <c r="C254" s="196"/>
      <c r="D254" s="196"/>
      <c r="E254" s="35" t="s">
        <v>169</v>
      </c>
      <c r="F254" s="34" t="s">
        <v>54</v>
      </c>
      <c r="G254" s="150">
        <f>(Eingabe_Zusatzmodul_Mensa!$G80*Emissionsfaktoren!G254)/1000</f>
        <v>0</v>
      </c>
      <c r="H254" s="151">
        <f>(Eingabe_Zusatzmodul_Mensa!$G80*Emissionsfaktoren!H254)/1000</f>
        <v>0</v>
      </c>
      <c r="I254" s="151">
        <f>(Eingabe_Zusatzmodul_Mensa!$G80*Emissionsfaktoren!I254)/1000</f>
        <v>0</v>
      </c>
      <c r="J254" s="152">
        <f>(Eingabe_Zusatzmodul_Mensa!$G80*Emissionsfaktoren!J254)/1000</f>
        <v>0</v>
      </c>
      <c r="K254" s="6"/>
    </row>
    <row r="255" spans="2:11" x14ac:dyDescent="0.25">
      <c r="B255" s="219"/>
      <c r="C255" s="196"/>
      <c r="D255" s="196"/>
      <c r="E255" s="35" t="s">
        <v>170</v>
      </c>
      <c r="F255" s="34" t="s">
        <v>54</v>
      </c>
      <c r="G255" s="150">
        <f>(Eingabe_Zusatzmodul_Mensa!$G81*Emissionsfaktoren!G255)/1000</f>
        <v>0</v>
      </c>
      <c r="H255" s="151">
        <f>(Eingabe_Zusatzmodul_Mensa!$G81*Emissionsfaktoren!H255)/1000</f>
        <v>0</v>
      </c>
      <c r="I255" s="151">
        <f>(Eingabe_Zusatzmodul_Mensa!$G81*Emissionsfaktoren!I255)/1000</f>
        <v>0</v>
      </c>
      <c r="J255" s="152">
        <f>(Eingabe_Zusatzmodul_Mensa!$G81*Emissionsfaktoren!J255)/1000</f>
        <v>0</v>
      </c>
      <c r="K255" s="6"/>
    </row>
    <row r="256" spans="2:11" x14ac:dyDescent="0.25">
      <c r="B256" s="219"/>
      <c r="C256" s="196"/>
      <c r="D256" s="196"/>
      <c r="E256" s="135" t="s">
        <v>171</v>
      </c>
      <c r="F256" s="34" t="s">
        <v>54</v>
      </c>
      <c r="G256" s="150">
        <f>(Eingabe_Zusatzmodul_Mensa!$G82*Emissionsfaktoren!G256)/1000</f>
        <v>0</v>
      </c>
      <c r="H256" s="151">
        <f>(Eingabe_Zusatzmodul_Mensa!$G82*Emissionsfaktoren!H256)/1000</f>
        <v>0</v>
      </c>
      <c r="I256" s="151">
        <f>(Eingabe_Zusatzmodul_Mensa!$G82*Emissionsfaktoren!I256)/1000</f>
        <v>0</v>
      </c>
      <c r="J256" s="152">
        <f>(Eingabe_Zusatzmodul_Mensa!$G82*Emissionsfaktoren!J256)/1000</f>
        <v>0</v>
      </c>
      <c r="K256" s="6"/>
    </row>
    <row r="257" spans="1:1024" x14ac:dyDescent="0.25">
      <c r="B257" s="219"/>
      <c r="C257" s="196"/>
      <c r="D257" s="196"/>
      <c r="E257" s="135" t="s">
        <v>172</v>
      </c>
      <c r="F257" s="34" t="s">
        <v>54</v>
      </c>
      <c r="G257" s="150">
        <f>(Eingabe_Zusatzmodul_Mensa!$G83*Emissionsfaktoren!G257)/1000</f>
        <v>0</v>
      </c>
      <c r="H257" s="151">
        <f>(Eingabe_Zusatzmodul_Mensa!$G83*Emissionsfaktoren!H257)/1000</f>
        <v>0</v>
      </c>
      <c r="I257" s="151">
        <f>(Eingabe_Zusatzmodul_Mensa!$G83*Emissionsfaktoren!I257)/1000</f>
        <v>0</v>
      </c>
      <c r="J257" s="152">
        <f>(Eingabe_Zusatzmodul_Mensa!$G83*Emissionsfaktoren!J257)/1000</f>
        <v>0</v>
      </c>
      <c r="K257" s="6"/>
    </row>
    <row r="258" spans="1:1024" x14ac:dyDescent="0.25">
      <c r="B258" s="219"/>
      <c r="C258" s="196"/>
      <c r="D258" s="196"/>
      <c r="E258" s="135" t="s">
        <v>173</v>
      </c>
      <c r="F258" s="34" t="s">
        <v>54</v>
      </c>
      <c r="G258" s="150">
        <f>(Eingabe_Zusatzmodul_Mensa!$G84*Emissionsfaktoren!G258)/1000</f>
        <v>0</v>
      </c>
      <c r="H258" s="151">
        <f>(Eingabe_Zusatzmodul_Mensa!$G84*Emissionsfaktoren!H258)/1000</f>
        <v>0</v>
      </c>
      <c r="I258" s="151">
        <f>(Eingabe_Zusatzmodul_Mensa!$G84*Emissionsfaktoren!I258)/1000</f>
        <v>0</v>
      </c>
      <c r="J258" s="152">
        <f>(Eingabe_Zusatzmodul_Mensa!$G84*Emissionsfaktoren!J258)/1000</f>
        <v>0</v>
      </c>
      <c r="K258" s="6"/>
    </row>
    <row r="259" spans="1:1024" ht="13.5" customHeight="1" x14ac:dyDescent="0.25">
      <c r="B259" s="219"/>
      <c r="C259" s="196" t="s">
        <v>190</v>
      </c>
      <c r="D259" s="196"/>
      <c r="E259" s="35" t="s">
        <v>191</v>
      </c>
      <c r="F259" s="34" t="s">
        <v>54</v>
      </c>
      <c r="G259" s="150">
        <f>(Eingabe_Zusatzmodul_Mensa!$G85*Emissionsfaktoren!G259)/1000</f>
        <v>0</v>
      </c>
      <c r="H259" s="151">
        <f>(Eingabe_Zusatzmodul_Mensa!$G85*Emissionsfaktoren!H259)/1000</f>
        <v>0</v>
      </c>
      <c r="I259" s="151">
        <f>(Eingabe_Zusatzmodul_Mensa!$G85*Emissionsfaktoren!I259)/1000</f>
        <v>0</v>
      </c>
      <c r="J259" s="152">
        <f>(Eingabe_Zusatzmodul_Mensa!$G85*Emissionsfaktoren!J259)/1000</f>
        <v>0</v>
      </c>
      <c r="K259" s="6"/>
    </row>
    <row r="260" spans="1:1024" x14ac:dyDescent="0.25">
      <c r="B260" s="219"/>
      <c r="C260" s="196"/>
      <c r="D260" s="196"/>
      <c r="E260" s="35" t="s">
        <v>192</v>
      </c>
      <c r="F260" s="34" t="s">
        <v>54</v>
      </c>
      <c r="G260" s="150">
        <f>(Eingabe_Zusatzmodul_Mensa!$G86*Emissionsfaktoren!G260)/1000</f>
        <v>0</v>
      </c>
      <c r="H260" s="151">
        <f>(Eingabe_Zusatzmodul_Mensa!$G86*Emissionsfaktoren!H260)/1000</f>
        <v>0</v>
      </c>
      <c r="I260" s="151">
        <f>(Eingabe_Zusatzmodul_Mensa!$G86*Emissionsfaktoren!I260)/1000</f>
        <v>0</v>
      </c>
      <c r="J260" s="152">
        <f>(Eingabe_Zusatzmodul_Mensa!$G86*Emissionsfaktoren!J260)/1000</f>
        <v>0</v>
      </c>
      <c r="K260" s="6"/>
    </row>
    <row r="261" spans="1:1024" x14ac:dyDescent="0.25">
      <c r="B261" s="219"/>
      <c r="C261" s="196"/>
      <c r="D261" s="196"/>
      <c r="E261" s="35" t="s">
        <v>193</v>
      </c>
      <c r="F261" s="34" t="s">
        <v>54</v>
      </c>
      <c r="G261" s="150">
        <f>(Eingabe_Zusatzmodul_Mensa!$G87*Emissionsfaktoren!G261)/1000</f>
        <v>0</v>
      </c>
      <c r="H261" s="151">
        <f>(Eingabe_Zusatzmodul_Mensa!$G87*Emissionsfaktoren!H261)/1000</f>
        <v>0</v>
      </c>
      <c r="I261" s="151">
        <f>(Eingabe_Zusatzmodul_Mensa!$G87*Emissionsfaktoren!I261)/1000</f>
        <v>0</v>
      </c>
      <c r="J261" s="152">
        <f>(Eingabe_Zusatzmodul_Mensa!$G87*Emissionsfaktoren!J261)/1000</f>
        <v>0</v>
      </c>
      <c r="K261" s="6"/>
    </row>
    <row r="262" spans="1:1024" x14ac:dyDescent="0.25">
      <c r="B262" s="219"/>
      <c r="C262" s="196"/>
      <c r="D262" s="196"/>
      <c r="E262" s="35" t="s">
        <v>194</v>
      </c>
      <c r="F262" s="34" t="s">
        <v>54</v>
      </c>
      <c r="G262" s="150">
        <f>(Eingabe_Zusatzmodul_Mensa!$G88*Emissionsfaktoren!G262)/1000</f>
        <v>0</v>
      </c>
      <c r="H262" s="151">
        <f>(Eingabe_Zusatzmodul_Mensa!$G88*Emissionsfaktoren!H262)/1000</f>
        <v>0</v>
      </c>
      <c r="I262" s="151">
        <f>(Eingabe_Zusatzmodul_Mensa!$G88*Emissionsfaktoren!I262)/1000</f>
        <v>0</v>
      </c>
      <c r="J262" s="152">
        <f>(Eingabe_Zusatzmodul_Mensa!$G88*Emissionsfaktoren!J262)/1000</f>
        <v>0</v>
      </c>
      <c r="K262" s="6"/>
    </row>
    <row r="263" spans="1:1024" x14ac:dyDescent="0.25">
      <c r="B263" s="219"/>
      <c r="C263" s="196"/>
      <c r="D263" s="196"/>
      <c r="E263" s="35" t="s">
        <v>195</v>
      </c>
      <c r="F263" s="34" t="s">
        <v>54</v>
      </c>
      <c r="G263" s="153">
        <f>(Eingabe_Zusatzmodul_Mensa!$G89*Emissionsfaktoren!G263)/1000</f>
        <v>0</v>
      </c>
      <c r="H263" s="154">
        <f>(Eingabe_Zusatzmodul_Mensa!$G89*Emissionsfaktoren!H263)/1000</f>
        <v>0</v>
      </c>
      <c r="I263" s="154">
        <f>(Eingabe_Zusatzmodul_Mensa!$G89*Emissionsfaktoren!I263)/1000</f>
        <v>0</v>
      </c>
      <c r="J263" s="155">
        <f>(Eingabe_Zusatzmodul_Mensa!$G89*Emissionsfaktoren!J263)/1000</f>
        <v>0</v>
      </c>
      <c r="K263" s="6"/>
    </row>
    <row r="264" spans="1:1024" x14ac:dyDescent="0.25">
      <c r="A264" s="156"/>
      <c r="B264" s="137" t="s">
        <v>259</v>
      </c>
      <c r="C264" s="138"/>
      <c r="D264" s="138"/>
      <c r="E264" s="137"/>
      <c r="F264" s="137"/>
      <c r="G264" s="157">
        <f>SUM(G3:G175)</f>
        <v>0</v>
      </c>
      <c r="H264" s="139">
        <f>SUM(H3:H175)</f>
        <v>0</v>
      </c>
      <c r="I264" s="139">
        <f>SUM(I3:I175)</f>
        <v>0</v>
      </c>
      <c r="J264" s="158">
        <f>SUM(J3:J175)</f>
        <v>0</v>
      </c>
      <c r="K264" s="159"/>
      <c r="L264" s="160"/>
      <c r="M264" s="160"/>
      <c r="N264" s="160"/>
      <c r="O264" s="160"/>
      <c r="P264" s="160"/>
      <c r="Q264" s="160"/>
      <c r="R264" s="160"/>
      <c r="S264" s="160"/>
      <c r="T264" s="160"/>
      <c r="U264" s="160"/>
      <c r="V264" s="160"/>
      <c r="W264" s="160"/>
      <c r="X264" s="160"/>
      <c r="Y264" s="160"/>
      <c r="Z264" s="160"/>
      <c r="AA264" s="160"/>
      <c r="AB264" s="160"/>
      <c r="AC264" s="160"/>
      <c r="AD264" s="160"/>
      <c r="AE264" s="160"/>
      <c r="AF264" s="160"/>
      <c r="AG264" s="160"/>
      <c r="AH264" s="160"/>
      <c r="AI264" s="160"/>
      <c r="AJ264" s="160"/>
      <c r="AK264" s="160"/>
      <c r="AL264" s="160"/>
      <c r="AM264" s="160"/>
      <c r="AN264" s="160"/>
      <c r="AO264" s="160"/>
      <c r="AP264" s="160"/>
      <c r="AQ264" s="160"/>
      <c r="AR264" s="160"/>
      <c r="AS264" s="160"/>
      <c r="AT264" s="160"/>
      <c r="AU264" s="160"/>
      <c r="AV264" s="160"/>
      <c r="AW264" s="160"/>
      <c r="AX264" s="160"/>
      <c r="AY264" s="160"/>
      <c r="AZ264" s="160"/>
      <c r="BA264" s="160"/>
      <c r="BB264" s="160"/>
      <c r="BC264" s="160"/>
      <c r="BD264" s="160"/>
      <c r="BE264" s="160"/>
      <c r="BF264" s="160"/>
      <c r="BG264" s="160"/>
      <c r="BH264" s="160"/>
      <c r="BI264" s="160"/>
      <c r="BJ264" s="160"/>
      <c r="BK264" s="160"/>
      <c r="BL264" s="160"/>
      <c r="BM264" s="160"/>
      <c r="BN264" s="160"/>
      <c r="BO264" s="160"/>
      <c r="BP264" s="160"/>
      <c r="BQ264" s="160"/>
      <c r="BR264" s="160"/>
      <c r="BS264" s="160"/>
      <c r="BT264" s="160"/>
      <c r="BU264" s="160"/>
      <c r="BV264" s="160"/>
      <c r="BW264" s="160"/>
      <c r="BX264" s="160"/>
      <c r="BY264" s="160"/>
      <c r="BZ264" s="160"/>
      <c r="CA264" s="160"/>
      <c r="CB264" s="160"/>
      <c r="CC264" s="160"/>
      <c r="CD264" s="160"/>
      <c r="CE264" s="160"/>
      <c r="CF264" s="160"/>
      <c r="CG264" s="160"/>
      <c r="CH264" s="160"/>
      <c r="CI264" s="160"/>
      <c r="CJ264" s="160"/>
      <c r="CK264" s="160"/>
      <c r="CL264" s="160"/>
      <c r="CM264" s="160"/>
      <c r="CN264" s="160"/>
      <c r="CO264" s="160"/>
      <c r="CP264" s="160"/>
      <c r="CQ264" s="160"/>
      <c r="CR264" s="160"/>
      <c r="CS264" s="160"/>
      <c r="CT264" s="160"/>
      <c r="CU264" s="160"/>
      <c r="CV264" s="160"/>
      <c r="CW264" s="160"/>
      <c r="CX264" s="160"/>
      <c r="CY264" s="160"/>
      <c r="CZ264" s="160"/>
      <c r="DA264" s="160"/>
      <c r="DB264" s="160"/>
      <c r="DC264" s="160"/>
      <c r="DD264" s="160"/>
      <c r="DE264" s="160"/>
      <c r="DF264" s="160"/>
      <c r="DG264" s="160"/>
      <c r="DH264" s="160"/>
      <c r="DI264" s="160"/>
      <c r="DJ264" s="160"/>
      <c r="DK264" s="160"/>
      <c r="DL264" s="160"/>
      <c r="DM264" s="160"/>
      <c r="DN264" s="160"/>
      <c r="DO264" s="160"/>
      <c r="DP264" s="160"/>
      <c r="DQ264" s="160"/>
      <c r="DR264" s="160"/>
      <c r="DS264" s="160"/>
      <c r="DT264" s="160"/>
      <c r="DU264" s="160"/>
      <c r="DV264" s="160"/>
      <c r="DW264" s="160"/>
      <c r="DX264" s="160"/>
      <c r="DY264" s="160"/>
      <c r="DZ264" s="160"/>
      <c r="EA264" s="160"/>
      <c r="EB264" s="160"/>
      <c r="EC264" s="160"/>
      <c r="ED264" s="160"/>
      <c r="EE264" s="160"/>
      <c r="EF264" s="160"/>
      <c r="EG264" s="160"/>
      <c r="EH264" s="160"/>
      <c r="EI264" s="160"/>
      <c r="EJ264" s="160"/>
      <c r="EK264" s="160"/>
      <c r="EL264" s="160"/>
      <c r="EM264" s="160"/>
      <c r="EN264" s="160"/>
      <c r="EO264" s="160"/>
      <c r="EP264" s="160"/>
      <c r="EQ264" s="160"/>
      <c r="ER264" s="160"/>
      <c r="ES264" s="160"/>
      <c r="ET264" s="160"/>
      <c r="EU264" s="160"/>
      <c r="EV264" s="160"/>
      <c r="EW264" s="160"/>
      <c r="EX264" s="160"/>
      <c r="EY264" s="160"/>
      <c r="EZ264" s="160"/>
      <c r="FA264" s="160"/>
      <c r="FB264" s="160"/>
      <c r="FC264" s="160"/>
      <c r="FD264" s="160"/>
      <c r="FE264" s="160"/>
      <c r="FF264" s="160"/>
      <c r="FG264" s="160"/>
      <c r="FH264" s="160"/>
      <c r="FI264" s="160"/>
      <c r="FJ264" s="160"/>
      <c r="FK264" s="160"/>
      <c r="FL264" s="160"/>
      <c r="FM264" s="160"/>
      <c r="FN264" s="160"/>
      <c r="FO264" s="160"/>
      <c r="FP264" s="160"/>
      <c r="FQ264" s="160"/>
      <c r="FR264" s="160"/>
      <c r="FS264" s="160"/>
      <c r="FT264" s="160"/>
      <c r="FU264" s="160"/>
      <c r="FV264" s="160"/>
      <c r="FW264" s="160"/>
      <c r="FX264" s="160"/>
      <c r="FY264" s="160"/>
      <c r="FZ264" s="160"/>
      <c r="GA264" s="160"/>
      <c r="GB264" s="160"/>
      <c r="GC264" s="160"/>
      <c r="GD264" s="160"/>
      <c r="GE264" s="160"/>
      <c r="GF264" s="160"/>
      <c r="GG264" s="160"/>
      <c r="GH264" s="160"/>
      <c r="GI264" s="160"/>
      <c r="GJ264" s="160"/>
      <c r="GK264" s="160"/>
      <c r="GL264" s="160"/>
      <c r="GM264" s="160"/>
      <c r="GN264" s="160"/>
      <c r="GO264" s="160"/>
      <c r="GP264" s="160"/>
      <c r="GQ264" s="160"/>
      <c r="GR264" s="160"/>
      <c r="GS264" s="160"/>
      <c r="GT264" s="160"/>
      <c r="GU264" s="160"/>
      <c r="GV264" s="160"/>
      <c r="GW264" s="160"/>
      <c r="GX264" s="160"/>
      <c r="GY264" s="160"/>
      <c r="GZ264" s="160"/>
      <c r="HA264" s="160"/>
      <c r="HB264" s="160"/>
      <c r="HC264" s="160"/>
      <c r="HD264" s="160"/>
      <c r="HE264" s="160"/>
      <c r="HF264" s="160"/>
      <c r="HG264" s="160"/>
      <c r="HH264" s="160"/>
      <c r="HI264" s="160"/>
      <c r="HJ264" s="160"/>
      <c r="HK264" s="160"/>
      <c r="HL264" s="160"/>
      <c r="HM264" s="160"/>
      <c r="HN264" s="160"/>
      <c r="HO264" s="160"/>
      <c r="HP264" s="160"/>
      <c r="HQ264" s="160"/>
      <c r="HR264" s="160"/>
      <c r="HS264" s="160"/>
      <c r="HT264" s="160"/>
      <c r="HU264" s="160"/>
      <c r="HV264" s="160"/>
      <c r="HW264" s="160"/>
      <c r="HX264" s="160"/>
      <c r="HY264" s="160"/>
      <c r="HZ264" s="160"/>
      <c r="IA264" s="160"/>
      <c r="IB264" s="160"/>
      <c r="IC264" s="160"/>
      <c r="ID264" s="160"/>
      <c r="IE264" s="160"/>
      <c r="IF264" s="160"/>
      <c r="IG264" s="160"/>
      <c r="IH264" s="160"/>
      <c r="II264" s="160"/>
      <c r="IJ264" s="160"/>
      <c r="IK264" s="160"/>
      <c r="IL264" s="160"/>
      <c r="IM264" s="160"/>
      <c r="IN264" s="160"/>
      <c r="IO264" s="160"/>
      <c r="IP264" s="160"/>
      <c r="IQ264" s="160"/>
      <c r="IR264" s="160"/>
      <c r="IS264" s="160"/>
      <c r="IT264" s="160"/>
      <c r="IU264" s="160"/>
      <c r="IV264" s="160"/>
      <c r="IW264" s="160"/>
      <c r="IX264" s="160"/>
      <c r="IY264" s="160"/>
      <c r="IZ264" s="160"/>
      <c r="JA264" s="160"/>
      <c r="JB264" s="160"/>
      <c r="JC264" s="160"/>
      <c r="JD264" s="160"/>
      <c r="JE264" s="160"/>
      <c r="JF264" s="160"/>
      <c r="JG264" s="160"/>
      <c r="JH264" s="160"/>
      <c r="JI264" s="160"/>
      <c r="JJ264" s="160"/>
      <c r="JK264" s="160"/>
      <c r="JL264" s="160"/>
      <c r="JM264" s="160"/>
      <c r="JN264" s="160"/>
      <c r="JO264" s="160"/>
      <c r="JP264" s="160"/>
      <c r="JQ264" s="160"/>
      <c r="JR264" s="160"/>
      <c r="JS264" s="160"/>
      <c r="JT264" s="160"/>
      <c r="JU264" s="160"/>
      <c r="JV264" s="160"/>
      <c r="JW264" s="160"/>
      <c r="JX264" s="160"/>
      <c r="JY264" s="160"/>
      <c r="JZ264" s="160"/>
      <c r="KA264" s="160"/>
      <c r="KB264" s="160"/>
      <c r="KC264" s="160"/>
      <c r="KD264" s="160"/>
      <c r="KE264" s="160"/>
      <c r="KF264" s="160"/>
      <c r="KG264" s="160"/>
      <c r="KH264" s="160"/>
      <c r="KI264" s="160"/>
      <c r="KJ264" s="160"/>
      <c r="KK264" s="160"/>
      <c r="KL264" s="160"/>
      <c r="KM264" s="160"/>
      <c r="KN264" s="160"/>
      <c r="KO264" s="160"/>
      <c r="KP264" s="160"/>
      <c r="KQ264" s="160"/>
      <c r="KR264" s="160"/>
      <c r="KS264" s="160"/>
      <c r="KT264" s="160"/>
      <c r="KU264" s="160"/>
      <c r="KV264" s="160"/>
      <c r="KW264" s="160"/>
      <c r="KX264" s="160"/>
      <c r="KY264" s="160"/>
      <c r="KZ264" s="160"/>
      <c r="LA264" s="160"/>
      <c r="LB264" s="160"/>
      <c r="LC264" s="160"/>
      <c r="LD264" s="160"/>
      <c r="LE264" s="160"/>
      <c r="LF264" s="160"/>
      <c r="LG264" s="160"/>
      <c r="LH264" s="160"/>
      <c r="LI264" s="160"/>
      <c r="LJ264" s="160"/>
      <c r="LK264" s="160"/>
      <c r="LL264" s="160"/>
      <c r="LM264" s="160"/>
      <c r="LN264" s="160"/>
      <c r="LO264" s="160"/>
      <c r="LP264" s="160"/>
      <c r="LQ264" s="160"/>
      <c r="LR264" s="160"/>
      <c r="LS264" s="160"/>
      <c r="LT264" s="160"/>
      <c r="LU264" s="160"/>
      <c r="LV264" s="160"/>
      <c r="LW264" s="160"/>
      <c r="LX264" s="160"/>
      <c r="LY264" s="160"/>
      <c r="LZ264" s="160"/>
      <c r="MA264" s="160"/>
      <c r="MB264" s="160"/>
      <c r="MC264" s="160"/>
      <c r="MD264" s="160"/>
      <c r="ME264" s="160"/>
      <c r="MF264" s="160"/>
      <c r="MG264" s="160"/>
      <c r="MH264" s="160"/>
      <c r="MI264" s="160"/>
      <c r="MJ264" s="160"/>
      <c r="MK264" s="160"/>
      <c r="ML264" s="160"/>
      <c r="MM264" s="160"/>
      <c r="MN264" s="160"/>
      <c r="MO264" s="160"/>
      <c r="MP264" s="160"/>
      <c r="MQ264" s="160"/>
      <c r="MR264" s="160"/>
      <c r="MS264" s="160"/>
      <c r="MT264" s="160"/>
      <c r="MU264" s="160"/>
      <c r="MV264" s="160"/>
      <c r="MW264" s="160"/>
      <c r="MX264" s="160"/>
      <c r="MY264" s="160"/>
      <c r="MZ264" s="160"/>
      <c r="NA264" s="160"/>
      <c r="NB264" s="160"/>
      <c r="NC264" s="160"/>
      <c r="ND264" s="160"/>
      <c r="NE264" s="160"/>
      <c r="NF264" s="160"/>
      <c r="NG264" s="160"/>
      <c r="NH264" s="160"/>
      <c r="NI264" s="160"/>
      <c r="NJ264" s="160"/>
      <c r="NK264" s="160"/>
      <c r="NL264" s="160"/>
      <c r="NM264" s="160"/>
      <c r="NN264" s="160"/>
      <c r="NO264" s="160"/>
      <c r="NP264" s="160"/>
      <c r="NQ264" s="160"/>
      <c r="NR264" s="160"/>
      <c r="NS264" s="160"/>
      <c r="NT264" s="160"/>
      <c r="NU264" s="160"/>
      <c r="NV264" s="160"/>
      <c r="NW264" s="160"/>
      <c r="NX264" s="160"/>
      <c r="NY264" s="160"/>
      <c r="NZ264" s="160"/>
      <c r="OA264" s="160"/>
      <c r="OB264" s="160"/>
      <c r="OC264" s="160"/>
      <c r="OD264" s="160"/>
      <c r="OE264" s="160"/>
      <c r="OF264" s="160"/>
      <c r="OG264" s="160"/>
      <c r="OH264" s="160"/>
      <c r="OI264" s="160"/>
      <c r="OJ264" s="160"/>
      <c r="OK264" s="160"/>
      <c r="OL264" s="160"/>
      <c r="OM264" s="160"/>
      <c r="ON264" s="160"/>
      <c r="OO264" s="160"/>
      <c r="OP264" s="160"/>
      <c r="OQ264" s="160"/>
      <c r="OR264" s="160"/>
      <c r="OS264" s="160"/>
      <c r="OT264" s="160"/>
      <c r="OU264" s="160"/>
      <c r="OV264" s="160"/>
      <c r="OW264" s="160"/>
      <c r="OX264" s="160"/>
      <c r="OY264" s="160"/>
      <c r="OZ264" s="160"/>
      <c r="PA264" s="160"/>
      <c r="PB264" s="160"/>
      <c r="PC264" s="160"/>
      <c r="PD264" s="160"/>
      <c r="PE264" s="160"/>
      <c r="PF264" s="160"/>
      <c r="PG264" s="160"/>
      <c r="PH264" s="160"/>
      <c r="PI264" s="160"/>
      <c r="PJ264" s="160"/>
      <c r="PK264" s="160"/>
      <c r="PL264" s="160"/>
      <c r="PM264" s="160"/>
      <c r="PN264" s="160"/>
      <c r="PO264" s="160"/>
      <c r="PP264" s="160"/>
      <c r="PQ264" s="160"/>
      <c r="PR264" s="160"/>
      <c r="PS264" s="160"/>
      <c r="PT264" s="160"/>
      <c r="PU264" s="160"/>
      <c r="PV264" s="160"/>
      <c r="PW264" s="160"/>
      <c r="PX264" s="160"/>
      <c r="PY264" s="160"/>
      <c r="PZ264" s="160"/>
      <c r="QA264" s="160"/>
      <c r="QB264" s="160"/>
      <c r="QC264" s="160"/>
      <c r="QD264" s="160"/>
      <c r="QE264" s="160"/>
      <c r="QF264" s="160"/>
      <c r="QG264" s="160"/>
      <c r="QH264" s="160"/>
      <c r="QI264" s="160"/>
      <c r="QJ264" s="160"/>
      <c r="QK264" s="160"/>
      <c r="QL264" s="160"/>
      <c r="QM264" s="160"/>
      <c r="QN264" s="160"/>
      <c r="QO264" s="160"/>
      <c r="QP264" s="160"/>
      <c r="QQ264" s="160"/>
      <c r="QR264" s="160"/>
      <c r="QS264" s="160"/>
      <c r="QT264" s="160"/>
      <c r="QU264" s="160"/>
      <c r="QV264" s="160"/>
      <c r="QW264" s="160"/>
      <c r="QX264" s="160"/>
      <c r="QY264" s="160"/>
      <c r="QZ264" s="160"/>
      <c r="RA264" s="160"/>
      <c r="RB264" s="160"/>
      <c r="RC264" s="160"/>
      <c r="RD264" s="160"/>
      <c r="RE264" s="160"/>
      <c r="RF264" s="160"/>
      <c r="RG264" s="160"/>
      <c r="RH264" s="160"/>
      <c r="RI264" s="160"/>
      <c r="RJ264" s="160"/>
      <c r="RK264" s="160"/>
      <c r="RL264" s="160"/>
      <c r="RM264" s="160"/>
      <c r="RN264" s="160"/>
      <c r="RO264" s="160"/>
      <c r="RP264" s="160"/>
      <c r="RQ264" s="160"/>
      <c r="RR264" s="160"/>
      <c r="RS264" s="160"/>
      <c r="RT264" s="160"/>
      <c r="RU264" s="160"/>
      <c r="RV264" s="160"/>
      <c r="RW264" s="160"/>
      <c r="RX264" s="160"/>
      <c r="RY264" s="160"/>
      <c r="RZ264" s="160"/>
      <c r="SA264" s="160"/>
      <c r="SB264" s="160"/>
      <c r="SC264" s="160"/>
      <c r="SD264" s="160"/>
      <c r="SE264" s="160"/>
      <c r="SF264" s="160"/>
      <c r="SG264" s="160"/>
      <c r="SH264" s="160"/>
      <c r="SI264" s="160"/>
      <c r="SJ264" s="160"/>
      <c r="SK264" s="160"/>
      <c r="SL264" s="160"/>
      <c r="SM264" s="160"/>
      <c r="SN264" s="160"/>
      <c r="SO264" s="160"/>
      <c r="SP264" s="160"/>
      <c r="SQ264" s="160"/>
      <c r="SR264" s="160"/>
      <c r="SS264" s="160"/>
      <c r="ST264" s="160"/>
      <c r="SU264" s="160"/>
      <c r="SV264" s="160"/>
      <c r="SW264" s="160"/>
      <c r="SX264" s="160"/>
      <c r="SY264" s="160"/>
      <c r="SZ264" s="160"/>
      <c r="TA264" s="160"/>
      <c r="TB264" s="160"/>
      <c r="TC264" s="160"/>
      <c r="TD264" s="160"/>
      <c r="TE264" s="160"/>
      <c r="TF264" s="160"/>
      <c r="TG264" s="160"/>
      <c r="TH264" s="160"/>
      <c r="TI264" s="160"/>
      <c r="TJ264" s="160"/>
      <c r="TK264" s="160"/>
      <c r="TL264" s="160"/>
      <c r="TM264" s="160"/>
      <c r="TN264" s="160"/>
      <c r="TO264" s="160"/>
      <c r="TP264" s="160"/>
      <c r="TQ264" s="160"/>
      <c r="TR264" s="160"/>
      <c r="TS264" s="160"/>
      <c r="TT264" s="160"/>
      <c r="TU264" s="160"/>
      <c r="TV264" s="160"/>
      <c r="TW264" s="160"/>
      <c r="TX264" s="160"/>
      <c r="TY264" s="160"/>
      <c r="TZ264" s="160"/>
      <c r="UA264" s="160"/>
      <c r="UB264" s="160"/>
      <c r="UC264" s="160"/>
      <c r="UD264" s="160"/>
      <c r="UE264" s="160"/>
      <c r="UF264" s="160"/>
      <c r="UG264" s="160"/>
      <c r="UH264" s="160"/>
      <c r="UI264" s="160"/>
      <c r="UJ264" s="160"/>
      <c r="UK264" s="160"/>
      <c r="UL264" s="160"/>
      <c r="UM264" s="160"/>
      <c r="UN264" s="160"/>
      <c r="UO264" s="160"/>
      <c r="UP264" s="160"/>
      <c r="UQ264" s="160"/>
      <c r="UR264" s="160"/>
      <c r="US264" s="160"/>
      <c r="UT264" s="160"/>
      <c r="UU264" s="160"/>
      <c r="UV264" s="160"/>
      <c r="UW264" s="160"/>
      <c r="UX264" s="160"/>
      <c r="UY264" s="160"/>
      <c r="UZ264" s="160"/>
      <c r="VA264" s="160"/>
      <c r="VB264" s="160"/>
      <c r="VC264" s="160"/>
      <c r="VD264" s="160"/>
      <c r="VE264" s="160"/>
      <c r="VF264" s="160"/>
      <c r="VG264" s="160"/>
      <c r="VH264" s="160"/>
      <c r="VI264" s="160"/>
      <c r="VJ264" s="160"/>
      <c r="VK264" s="160"/>
      <c r="VL264" s="160"/>
      <c r="VM264" s="160"/>
      <c r="VN264" s="160"/>
      <c r="VO264" s="160"/>
      <c r="VP264" s="160"/>
      <c r="VQ264" s="160"/>
      <c r="VR264" s="160"/>
      <c r="VS264" s="160"/>
      <c r="VT264" s="160"/>
      <c r="VU264" s="160"/>
      <c r="VV264" s="160"/>
      <c r="VW264" s="160"/>
      <c r="VX264" s="160"/>
      <c r="VY264" s="160"/>
      <c r="VZ264" s="160"/>
      <c r="WA264" s="160"/>
      <c r="WB264" s="160"/>
      <c r="WC264" s="160"/>
      <c r="WD264" s="160"/>
      <c r="WE264" s="160"/>
      <c r="WF264" s="160"/>
      <c r="WG264" s="160"/>
      <c r="WH264" s="160"/>
      <c r="WI264" s="160"/>
      <c r="WJ264" s="160"/>
      <c r="WK264" s="160"/>
      <c r="WL264" s="160"/>
      <c r="WM264" s="160"/>
      <c r="WN264" s="160"/>
      <c r="WO264" s="160"/>
      <c r="WP264" s="160"/>
      <c r="WQ264" s="160"/>
      <c r="WR264" s="160"/>
      <c r="WS264" s="160"/>
      <c r="WT264" s="160"/>
      <c r="WU264" s="160"/>
      <c r="WV264" s="160"/>
      <c r="WW264" s="160"/>
      <c r="WX264" s="160"/>
      <c r="WY264" s="160"/>
      <c r="WZ264" s="160"/>
      <c r="XA264" s="160"/>
      <c r="XB264" s="160"/>
      <c r="XC264" s="160"/>
      <c r="XD264" s="160"/>
      <c r="XE264" s="160"/>
      <c r="XF264" s="160"/>
      <c r="XG264" s="160"/>
      <c r="XH264" s="160"/>
      <c r="XI264" s="160"/>
      <c r="XJ264" s="160"/>
      <c r="XK264" s="160"/>
      <c r="XL264" s="160"/>
      <c r="XM264" s="160"/>
      <c r="XN264" s="160"/>
      <c r="XO264" s="160"/>
      <c r="XP264" s="160"/>
      <c r="XQ264" s="160"/>
      <c r="XR264" s="160"/>
      <c r="XS264" s="160"/>
      <c r="XT264" s="160"/>
      <c r="XU264" s="160"/>
      <c r="XV264" s="160"/>
      <c r="XW264" s="160"/>
      <c r="XX264" s="160"/>
      <c r="XY264" s="160"/>
      <c r="XZ264" s="160"/>
      <c r="YA264" s="160"/>
      <c r="YB264" s="160"/>
      <c r="YC264" s="160"/>
      <c r="YD264" s="160"/>
      <c r="YE264" s="160"/>
      <c r="YF264" s="160"/>
      <c r="YG264" s="160"/>
      <c r="YH264" s="160"/>
      <c r="YI264" s="160"/>
      <c r="YJ264" s="160"/>
      <c r="YK264" s="160"/>
      <c r="YL264" s="160"/>
      <c r="YM264" s="160"/>
      <c r="YN264" s="160"/>
      <c r="YO264" s="160"/>
      <c r="YP264" s="160"/>
      <c r="YQ264" s="160"/>
      <c r="YR264" s="160"/>
      <c r="YS264" s="160"/>
      <c r="YT264" s="160"/>
      <c r="YU264" s="160"/>
      <c r="YV264" s="160"/>
      <c r="YW264" s="160"/>
      <c r="YX264" s="160"/>
      <c r="YY264" s="160"/>
      <c r="YZ264" s="160"/>
      <c r="ZA264" s="160"/>
      <c r="ZB264" s="160"/>
      <c r="ZC264" s="160"/>
      <c r="ZD264" s="160"/>
      <c r="ZE264" s="160"/>
      <c r="ZF264" s="160"/>
      <c r="ZG264" s="160"/>
      <c r="ZH264" s="160"/>
      <c r="ZI264" s="160"/>
      <c r="ZJ264" s="160"/>
      <c r="ZK264" s="160"/>
      <c r="ZL264" s="160"/>
      <c r="ZM264" s="160"/>
      <c r="ZN264" s="160"/>
      <c r="ZO264" s="160"/>
      <c r="ZP264" s="160"/>
      <c r="ZQ264" s="160"/>
      <c r="ZR264" s="160"/>
      <c r="ZS264" s="160"/>
      <c r="ZT264" s="160"/>
      <c r="ZU264" s="160"/>
      <c r="ZV264" s="160"/>
      <c r="ZW264" s="160"/>
      <c r="ZX264" s="160"/>
      <c r="ZY264" s="160"/>
      <c r="ZZ264" s="160"/>
      <c r="AAA264" s="160"/>
      <c r="AAB264" s="160"/>
      <c r="AAC264" s="160"/>
      <c r="AAD264" s="160"/>
      <c r="AAE264" s="160"/>
      <c r="AAF264" s="160"/>
      <c r="AAG264" s="160"/>
      <c r="AAH264" s="160"/>
      <c r="AAI264" s="160"/>
      <c r="AAJ264" s="160"/>
      <c r="AAK264" s="160"/>
      <c r="AAL264" s="160"/>
      <c r="AAM264" s="160"/>
      <c r="AAN264" s="160"/>
      <c r="AAO264" s="160"/>
      <c r="AAP264" s="160"/>
      <c r="AAQ264" s="160"/>
      <c r="AAR264" s="160"/>
      <c r="AAS264" s="160"/>
      <c r="AAT264" s="160"/>
      <c r="AAU264" s="160"/>
      <c r="AAV264" s="160"/>
      <c r="AAW264" s="160"/>
      <c r="AAX264" s="160"/>
      <c r="AAY264" s="160"/>
      <c r="AAZ264" s="160"/>
      <c r="ABA264" s="160"/>
      <c r="ABB264" s="160"/>
      <c r="ABC264" s="160"/>
      <c r="ABD264" s="160"/>
      <c r="ABE264" s="160"/>
      <c r="ABF264" s="160"/>
      <c r="ABG264" s="160"/>
      <c r="ABH264" s="160"/>
      <c r="ABI264" s="160"/>
      <c r="ABJ264" s="160"/>
      <c r="ABK264" s="160"/>
      <c r="ABL264" s="160"/>
      <c r="ABM264" s="160"/>
      <c r="ABN264" s="160"/>
      <c r="ABO264" s="160"/>
      <c r="ABP264" s="160"/>
      <c r="ABQ264" s="160"/>
      <c r="ABR264" s="160"/>
      <c r="ABS264" s="160"/>
      <c r="ABT264" s="160"/>
      <c r="ABU264" s="160"/>
      <c r="ABV264" s="160"/>
      <c r="ABW264" s="160"/>
      <c r="ABX264" s="160"/>
      <c r="ABY264" s="160"/>
      <c r="ABZ264" s="160"/>
      <c r="ACA264" s="160"/>
      <c r="ACB264" s="160"/>
      <c r="ACC264" s="160"/>
      <c r="ACD264" s="160"/>
      <c r="ACE264" s="160"/>
      <c r="ACF264" s="160"/>
      <c r="ACG264" s="160"/>
      <c r="ACH264" s="160"/>
      <c r="ACI264" s="160"/>
      <c r="ACJ264" s="160"/>
      <c r="ACK264" s="160"/>
      <c r="ACL264" s="160"/>
      <c r="ACM264" s="160"/>
      <c r="ACN264" s="160"/>
      <c r="ACO264" s="160"/>
      <c r="ACP264" s="160"/>
      <c r="ACQ264" s="160"/>
      <c r="ACR264" s="160"/>
      <c r="ACS264" s="160"/>
      <c r="ACT264" s="160"/>
      <c r="ACU264" s="160"/>
      <c r="ACV264" s="160"/>
      <c r="ACW264" s="160"/>
      <c r="ACX264" s="160"/>
      <c r="ACY264" s="160"/>
      <c r="ACZ264" s="160"/>
      <c r="ADA264" s="160"/>
      <c r="ADB264" s="160"/>
      <c r="ADC264" s="160"/>
      <c r="ADD264" s="160"/>
      <c r="ADE264" s="160"/>
      <c r="ADF264" s="160"/>
      <c r="ADG264" s="160"/>
      <c r="ADH264" s="160"/>
      <c r="ADI264" s="160"/>
      <c r="ADJ264" s="160"/>
      <c r="ADK264" s="160"/>
      <c r="ADL264" s="160"/>
      <c r="ADM264" s="160"/>
      <c r="ADN264" s="160"/>
      <c r="ADO264" s="160"/>
      <c r="ADP264" s="160"/>
      <c r="ADQ264" s="160"/>
      <c r="ADR264" s="160"/>
      <c r="ADS264" s="160"/>
      <c r="ADT264" s="160"/>
      <c r="ADU264" s="160"/>
      <c r="ADV264" s="160"/>
      <c r="ADW264" s="160"/>
      <c r="ADX264" s="160"/>
      <c r="ADY264" s="160"/>
      <c r="ADZ264" s="160"/>
      <c r="AEA264" s="160"/>
      <c r="AEB264" s="160"/>
      <c r="AEC264" s="160"/>
      <c r="AED264" s="160"/>
      <c r="AEE264" s="160"/>
      <c r="AEF264" s="160"/>
      <c r="AEG264" s="160"/>
      <c r="AEH264" s="160"/>
      <c r="AEI264" s="160"/>
      <c r="AEJ264" s="160"/>
      <c r="AEK264" s="160"/>
      <c r="AEL264" s="160"/>
      <c r="AEM264" s="160"/>
      <c r="AEN264" s="160"/>
      <c r="AEO264" s="160"/>
      <c r="AEP264" s="160"/>
      <c r="AEQ264" s="160"/>
      <c r="AER264" s="160"/>
      <c r="AES264" s="160"/>
      <c r="AET264" s="160"/>
      <c r="AEU264" s="160"/>
      <c r="AEV264" s="160"/>
      <c r="AEW264" s="160"/>
      <c r="AEX264" s="160"/>
      <c r="AEY264" s="160"/>
      <c r="AEZ264" s="160"/>
      <c r="AFA264" s="160"/>
      <c r="AFB264" s="160"/>
      <c r="AFC264" s="160"/>
      <c r="AFD264" s="160"/>
      <c r="AFE264" s="160"/>
      <c r="AFF264" s="160"/>
      <c r="AFG264" s="160"/>
      <c r="AFH264" s="160"/>
      <c r="AFI264" s="160"/>
      <c r="AFJ264" s="160"/>
      <c r="AFK264" s="160"/>
      <c r="AFL264" s="160"/>
      <c r="AFM264" s="160"/>
      <c r="AFN264" s="160"/>
      <c r="AFO264" s="160"/>
      <c r="AFP264" s="160"/>
      <c r="AFQ264" s="160"/>
      <c r="AFR264" s="160"/>
      <c r="AFS264" s="160"/>
      <c r="AFT264" s="160"/>
      <c r="AFU264" s="160"/>
      <c r="AFV264" s="160"/>
      <c r="AFW264" s="160"/>
      <c r="AFX264" s="160"/>
      <c r="AFY264" s="160"/>
      <c r="AFZ264" s="160"/>
      <c r="AGA264" s="160"/>
      <c r="AGB264" s="160"/>
      <c r="AGC264" s="160"/>
      <c r="AGD264" s="160"/>
      <c r="AGE264" s="160"/>
      <c r="AGF264" s="160"/>
      <c r="AGG264" s="160"/>
      <c r="AGH264" s="160"/>
      <c r="AGI264" s="160"/>
      <c r="AGJ264" s="160"/>
      <c r="AGK264" s="160"/>
      <c r="AGL264" s="160"/>
      <c r="AGM264" s="160"/>
      <c r="AGN264" s="160"/>
      <c r="AGO264" s="160"/>
      <c r="AGP264" s="160"/>
      <c r="AGQ264" s="160"/>
      <c r="AGR264" s="160"/>
      <c r="AGS264" s="160"/>
      <c r="AGT264" s="160"/>
      <c r="AGU264" s="160"/>
      <c r="AGV264" s="160"/>
      <c r="AGW264" s="160"/>
      <c r="AGX264" s="160"/>
      <c r="AGY264" s="160"/>
      <c r="AGZ264" s="160"/>
      <c r="AHA264" s="160"/>
      <c r="AHB264" s="160"/>
      <c r="AHC264" s="160"/>
      <c r="AHD264" s="160"/>
      <c r="AHE264" s="160"/>
      <c r="AHF264" s="160"/>
      <c r="AHG264" s="160"/>
      <c r="AHH264" s="160"/>
      <c r="AHI264" s="160"/>
      <c r="AHJ264" s="160"/>
      <c r="AHK264" s="160"/>
      <c r="AHL264" s="160"/>
      <c r="AHM264" s="160"/>
      <c r="AHN264" s="160"/>
      <c r="AHO264" s="160"/>
      <c r="AHP264" s="160"/>
      <c r="AHQ264" s="160"/>
      <c r="AHR264" s="160"/>
      <c r="AHS264" s="160"/>
      <c r="AHT264" s="160"/>
      <c r="AHU264" s="160"/>
      <c r="AHV264" s="160"/>
      <c r="AHW264" s="160"/>
      <c r="AHX264" s="160"/>
      <c r="AHY264" s="160"/>
      <c r="AHZ264" s="160"/>
      <c r="AIA264" s="160"/>
      <c r="AIB264" s="160"/>
      <c r="AIC264" s="160"/>
      <c r="AID264" s="160"/>
      <c r="AIE264" s="160"/>
      <c r="AIF264" s="160"/>
      <c r="AIG264" s="160"/>
      <c r="AIH264" s="160"/>
      <c r="AII264" s="160"/>
      <c r="AIJ264" s="160"/>
      <c r="AIK264" s="160"/>
      <c r="AIL264" s="160"/>
      <c r="AIM264" s="160"/>
      <c r="AIN264" s="160"/>
      <c r="AIO264" s="160"/>
      <c r="AIP264" s="160"/>
      <c r="AIQ264" s="160"/>
      <c r="AIR264" s="160"/>
      <c r="AIS264" s="160"/>
      <c r="AIT264" s="160"/>
      <c r="AIU264" s="160"/>
      <c r="AIV264" s="160"/>
      <c r="AIW264" s="160"/>
      <c r="AIX264" s="160"/>
      <c r="AIY264" s="160"/>
      <c r="AIZ264" s="160"/>
      <c r="AJA264" s="160"/>
      <c r="AJB264" s="160"/>
      <c r="AJC264" s="160"/>
      <c r="AJD264" s="160"/>
      <c r="AJE264" s="160"/>
      <c r="AJF264" s="160"/>
      <c r="AJG264" s="160"/>
      <c r="AJH264" s="160"/>
      <c r="AJI264" s="160"/>
      <c r="AJJ264" s="160"/>
      <c r="AJK264" s="160"/>
      <c r="AJL264" s="160"/>
      <c r="AJM264" s="160"/>
      <c r="AJN264" s="160"/>
      <c r="AJO264" s="160"/>
      <c r="AJP264" s="160"/>
      <c r="AJQ264" s="160"/>
      <c r="AJR264" s="160"/>
      <c r="AJS264" s="160"/>
      <c r="AJT264" s="160"/>
      <c r="AJU264" s="160"/>
      <c r="AJV264" s="160"/>
      <c r="AJW264" s="160"/>
      <c r="AJX264" s="160"/>
      <c r="AJY264" s="160"/>
      <c r="AJZ264" s="160"/>
      <c r="AKA264" s="160"/>
      <c r="AKB264" s="160"/>
      <c r="AKC264" s="160"/>
      <c r="AKD264" s="160"/>
      <c r="AKE264" s="160"/>
      <c r="AKF264" s="160"/>
      <c r="AKG264" s="160"/>
      <c r="AKH264" s="160"/>
      <c r="AKI264" s="160"/>
      <c r="AKJ264" s="160"/>
      <c r="AKK264" s="160"/>
      <c r="AKL264" s="160"/>
      <c r="AKM264" s="160"/>
      <c r="AKN264" s="160"/>
      <c r="AKO264" s="160"/>
      <c r="AKP264" s="160"/>
      <c r="AKQ264" s="160"/>
      <c r="AKR264" s="160"/>
      <c r="AKS264" s="160"/>
      <c r="AKT264" s="160"/>
      <c r="AKU264" s="160"/>
      <c r="AKV264" s="160"/>
      <c r="AKW264" s="160"/>
      <c r="AKX264" s="160"/>
      <c r="AKY264" s="160"/>
      <c r="AKZ264" s="160"/>
      <c r="ALA264" s="160"/>
      <c r="ALB264" s="160"/>
      <c r="ALC264" s="160"/>
      <c r="ALD264" s="160"/>
      <c r="ALE264" s="160"/>
      <c r="ALF264" s="160"/>
      <c r="ALG264" s="160"/>
      <c r="ALH264" s="160"/>
      <c r="ALI264" s="160"/>
      <c r="ALJ264" s="160"/>
      <c r="ALK264" s="160"/>
      <c r="ALL264" s="160"/>
      <c r="ALM264" s="160"/>
      <c r="ALN264" s="160"/>
      <c r="ALO264" s="160"/>
      <c r="ALP264" s="160"/>
      <c r="ALQ264" s="160"/>
      <c r="ALR264" s="160"/>
      <c r="ALS264" s="160"/>
      <c r="ALT264" s="160"/>
      <c r="ALU264" s="160"/>
      <c r="ALV264" s="160"/>
      <c r="ALW264" s="160"/>
      <c r="ALX264" s="160"/>
      <c r="ALY264" s="160"/>
      <c r="ALZ264" s="160"/>
      <c r="AMA264" s="160"/>
      <c r="AMB264" s="160"/>
      <c r="AMC264" s="160"/>
      <c r="AMD264" s="160"/>
      <c r="AME264" s="160"/>
      <c r="AMF264" s="160"/>
      <c r="AMG264" s="160"/>
      <c r="AMH264" s="160"/>
      <c r="AMI264" s="160"/>
      <c r="AMJ264" s="160"/>
    </row>
    <row r="265" spans="1:1024" x14ac:dyDescent="0.25">
      <c r="A265" s="129"/>
      <c r="B265" s="140" t="s">
        <v>260</v>
      </c>
      <c r="C265" s="140"/>
      <c r="D265" s="140"/>
      <c r="E265" s="140"/>
      <c r="F265" s="140"/>
      <c r="G265" s="161">
        <f>SUM(G177:G263)</f>
        <v>0</v>
      </c>
      <c r="H265" s="141">
        <f>SUM(H177:H263)</f>
        <v>0</v>
      </c>
      <c r="I265" s="141">
        <f>SUM(I177:I263)</f>
        <v>0</v>
      </c>
      <c r="J265" s="162">
        <f>SUM(J177:J263)</f>
        <v>0</v>
      </c>
      <c r="K265" s="6"/>
    </row>
    <row r="266" spans="1:1024" x14ac:dyDescent="0.25">
      <c r="A266" s="129"/>
      <c r="B266" s="137" t="s">
        <v>261</v>
      </c>
      <c r="C266" s="137"/>
      <c r="D266" s="137"/>
      <c r="E266" s="137"/>
      <c r="F266" s="137"/>
      <c r="G266" s="161">
        <f>SUM(G3:G263)</f>
        <v>0</v>
      </c>
      <c r="H266" s="141">
        <f>SUM(H3:H263)</f>
        <v>0</v>
      </c>
      <c r="I266" s="141">
        <f>SUM(I3:I263)</f>
        <v>0</v>
      </c>
      <c r="J266" s="162">
        <f>SUM(J3:J263)</f>
        <v>0</v>
      </c>
      <c r="K266" s="6"/>
    </row>
    <row r="267" spans="1:1024" x14ac:dyDescent="0.25">
      <c r="A267" s="129"/>
      <c r="B267" s="129"/>
      <c r="C267" s="129"/>
      <c r="D267" s="129"/>
      <c r="E267" s="129"/>
      <c r="F267" s="129"/>
      <c r="G267" s="144"/>
      <c r="H267" s="144"/>
      <c r="I267" s="144"/>
      <c r="J267" s="144"/>
      <c r="K267" s="6"/>
    </row>
    <row r="268" spans="1:1024" x14ac:dyDescent="0.25">
      <c r="A268" s="129"/>
      <c r="B268" s="129"/>
      <c r="C268" s="129"/>
      <c r="D268" s="129"/>
      <c r="E268" s="129"/>
      <c r="F268" s="129"/>
      <c r="G268" s="144"/>
      <c r="H268" s="144"/>
      <c r="I268" s="144"/>
      <c r="J268" s="144"/>
      <c r="K268" s="6"/>
    </row>
    <row r="269" spans="1:1024" x14ac:dyDescent="0.25">
      <c r="A269" s="129"/>
      <c r="B269" s="129"/>
      <c r="C269" s="129"/>
      <c r="D269" s="129"/>
      <c r="E269" s="129"/>
      <c r="F269" s="129"/>
      <c r="G269" s="144"/>
      <c r="H269" s="144"/>
      <c r="I269" s="144"/>
      <c r="J269" s="144"/>
      <c r="K269" s="6"/>
    </row>
    <row r="270" spans="1:1024" x14ac:dyDescent="0.25">
      <c r="A270" s="129"/>
      <c r="B270" s="129"/>
      <c r="C270" s="129"/>
      <c r="D270" s="129"/>
      <c r="E270" s="129"/>
      <c r="F270" s="129"/>
      <c r="G270" s="144"/>
      <c r="H270" s="144"/>
      <c r="I270" s="144"/>
      <c r="J270" s="144"/>
      <c r="K270" s="6"/>
    </row>
    <row r="271" spans="1:1024" x14ac:dyDescent="0.25">
      <c r="A271" s="129"/>
      <c r="B271" s="129"/>
      <c r="C271" s="129"/>
      <c r="D271" s="129"/>
      <c r="E271" s="129"/>
      <c r="F271" s="129"/>
      <c r="G271" s="144"/>
      <c r="H271" s="144"/>
      <c r="I271" s="144"/>
      <c r="J271" s="144"/>
      <c r="K271" s="6"/>
    </row>
    <row r="272" spans="1:1024" x14ac:dyDescent="0.25">
      <c r="A272" s="129"/>
      <c r="B272" s="129"/>
      <c r="C272" s="129"/>
      <c r="D272" s="129"/>
      <c r="E272" s="129"/>
      <c r="F272" s="129"/>
      <c r="G272" s="144"/>
      <c r="H272" s="144"/>
      <c r="I272" s="144"/>
      <c r="J272" s="144"/>
      <c r="K272" s="6"/>
    </row>
    <row r="273" spans="1:11" x14ac:dyDescent="0.25">
      <c r="A273" s="129"/>
      <c r="B273" s="129"/>
      <c r="C273" s="129"/>
      <c r="D273" s="129"/>
      <c r="E273" s="129"/>
      <c r="F273" s="129"/>
      <c r="G273" s="144"/>
      <c r="H273" s="144"/>
      <c r="I273" s="144"/>
      <c r="J273" s="144"/>
      <c r="K273" s="6"/>
    </row>
  </sheetData>
  <sheetProtection algorithmName="SHA-512" hashValue="T/FFgUm3JS00EvmMIxem0Eg7V38+vdbZ8A5GYkm/6h5vKgCSCF3dRAwul6R6oii9EuROY0uRRF0kQgSOGHrj+g==" saltValue="oGKWTZY2cJfrzuIfV5TXuQ==" spinCount="100000" sheet="1" objects="1" scenarios="1"/>
  <mergeCells count="158">
    <mergeCell ref="B229:B263"/>
    <mergeCell ref="C229:D258"/>
    <mergeCell ref="C259:C263"/>
    <mergeCell ref="D259:D263"/>
    <mergeCell ref="D219:D220"/>
    <mergeCell ref="B177:B228"/>
    <mergeCell ref="C177:C180"/>
    <mergeCell ref="D177:D180"/>
    <mergeCell ref="D213:D214"/>
    <mergeCell ref="C223:C228"/>
    <mergeCell ref="D223:D224"/>
    <mergeCell ref="D195:D196"/>
    <mergeCell ref="E223:E224"/>
    <mergeCell ref="D225:D226"/>
    <mergeCell ref="E225:E226"/>
    <mergeCell ref="D227:D228"/>
    <mergeCell ref="E227:E228"/>
    <mergeCell ref="C74:C82"/>
    <mergeCell ref="D79:D82"/>
    <mergeCell ref="C99:C107"/>
    <mergeCell ref="D104:D107"/>
    <mergeCell ref="C108:C116"/>
    <mergeCell ref="D113:D116"/>
    <mergeCell ref="D126:D128"/>
    <mergeCell ref="E177:E178"/>
    <mergeCell ref="E179:E180"/>
    <mergeCell ref="C181:C188"/>
    <mergeCell ref="D181:D182"/>
    <mergeCell ref="E181:E182"/>
    <mergeCell ref="D183:D186"/>
    <mergeCell ref="D209:D210"/>
    <mergeCell ref="E209:E210"/>
    <mergeCell ref="D211:D212"/>
    <mergeCell ref="E211:E212"/>
    <mergeCell ref="C189:C222"/>
    <mergeCell ref="D205:D206"/>
    <mergeCell ref="E205:E206"/>
    <mergeCell ref="D207:D208"/>
    <mergeCell ref="E207:E208"/>
    <mergeCell ref="E219:E220"/>
    <mergeCell ref="D221:D222"/>
    <mergeCell ref="E221:E222"/>
    <mergeCell ref="E213:E214"/>
    <mergeCell ref="D215:D216"/>
    <mergeCell ref="E215:E216"/>
    <mergeCell ref="D217:D218"/>
    <mergeCell ref="E217:E218"/>
    <mergeCell ref="E183:E184"/>
    <mergeCell ref="E185:E186"/>
    <mergeCell ref="D187:D188"/>
    <mergeCell ref="E187:E188"/>
    <mergeCell ref="D189:D190"/>
    <mergeCell ref="E189:E190"/>
    <mergeCell ref="D191:D194"/>
    <mergeCell ref="E191:E192"/>
    <mergeCell ref="E193:E194"/>
    <mergeCell ref="E195:E196"/>
    <mergeCell ref="D197:D198"/>
    <mergeCell ref="E197:E198"/>
    <mergeCell ref="D199:D200"/>
    <mergeCell ref="E199:E200"/>
    <mergeCell ref="D201:D202"/>
    <mergeCell ref="E201:E202"/>
    <mergeCell ref="D203:D204"/>
    <mergeCell ref="E203:E204"/>
    <mergeCell ref="E126:E127"/>
    <mergeCell ref="B132:B175"/>
    <mergeCell ref="C132:C135"/>
    <mergeCell ref="D133:D134"/>
    <mergeCell ref="C136:D165"/>
    <mergeCell ref="C166:C175"/>
    <mergeCell ref="D166:D175"/>
    <mergeCell ref="B74:B131"/>
    <mergeCell ref="D77:D78"/>
    <mergeCell ref="C83:C90"/>
    <mergeCell ref="D85:D90"/>
    <mergeCell ref="C91:C98"/>
    <mergeCell ref="D93:D98"/>
    <mergeCell ref="D102:D103"/>
    <mergeCell ref="D111:D112"/>
    <mergeCell ref="C117:C131"/>
    <mergeCell ref="D117:D125"/>
    <mergeCell ref="E117:E118"/>
    <mergeCell ref="E119:E120"/>
    <mergeCell ref="E121:E122"/>
    <mergeCell ref="E123:E124"/>
    <mergeCell ref="C60:C67"/>
    <mergeCell ref="D60:D61"/>
    <mergeCell ref="D62:D65"/>
    <mergeCell ref="E62:E63"/>
    <mergeCell ref="E64:E65"/>
    <mergeCell ref="D66:D67"/>
    <mergeCell ref="E66:E67"/>
    <mergeCell ref="C68:C73"/>
    <mergeCell ref="D68:D69"/>
    <mergeCell ref="E68:E69"/>
    <mergeCell ref="D70:D71"/>
    <mergeCell ref="E70:E71"/>
    <mergeCell ref="D72:D73"/>
    <mergeCell ref="E72:E73"/>
    <mergeCell ref="D46:D47"/>
    <mergeCell ref="E46:E47"/>
    <mergeCell ref="D48:D49"/>
    <mergeCell ref="E48:E49"/>
    <mergeCell ref="D50:D51"/>
    <mergeCell ref="E50:E51"/>
    <mergeCell ref="D52:D53"/>
    <mergeCell ref="E52:E53"/>
    <mergeCell ref="C54:C59"/>
    <mergeCell ref="D54:D55"/>
    <mergeCell ref="E54:E55"/>
    <mergeCell ref="D56:D57"/>
    <mergeCell ref="E56:E57"/>
    <mergeCell ref="D58:D59"/>
    <mergeCell ref="E58:E59"/>
    <mergeCell ref="D36:D37"/>
    <mergeCell ref="E36:E37"/>
    <mergeCell ref="D38:D39"/>
    <mergeCell ref="E38:E39"/>
    <mergeCell ref="D40:D41"/>
    <mergeCell ref="E40:E41"/>
    <mergeCell ref="D42:D43"/>
    <mergeCell ref="E42:E43"/>
    <mergeCell ref="D44:D45"/>
    <mergeCell ref="E44:E45"/>
    <mergeCell ref="E26:E27"/>
    <mergeCell ref="D28:D29"/>
    <mergeCell ref="E28:E29"/>
    <mergeCell ref="D30:D31"/>
    <mergeCell ref="E30:E31"/>
    <mergeCell ref="D32:D33"/>
    <mergeCell ref="E32:E33"/>
    <mergeCell ref="D34:D35"/>
    <mergeCell ref="E34:E35"/>
    <mergeCell ref="G1:J1"/>
    <mergeCell ref="B3:B73"/>
    <mergeCell ref="C3:C8"/>
    <mergeCell ref="D3:D8"/>
    <mergeCell ref="E3:E4"/>
    <mergeCell ref="E5:E6"/>
    <mergeCell ref="E7:E8"/>
    <mergeCell ref="C9:C19"/>
    <mergeCell ref="D9:D10"/>
    <mergeCell ref="E9:E10"/>
    <mergeCell ref="D11:D14"/>
    <mergeCell ref="E11:E12"/>
    <mergeCell ref="E13:E14"/>
    <mergeCell ref="D15:D16"/>
    <mergeCell ref="E15:E16"/>
    <mergeCell ref="D17:D19"/>
    <mergeCell ref="E17:E19"/>
    <mergeCell ref="C20:C53"/>
    <mergeCell ref="D20:D21"/>
    <mergeCell ref="E20:E21"/>
    <mergeCell ref="D22:D25"/>
    <mergeCell ref="E22:E23"/>
    <mergeCell ref="E24:E25"/>
    <mergeCell ref="D26:D27"/>
  </mergeCells>
  <pageMargins left="0.7" right="0.7" top="0.78749999999999998" bottom="0.78749999999999998"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A933"/>
  </sheetPr>
  <dimension ref="A2:C30"/>
  <sheetViews>
    <sheetView zoomScaleNormal="100" workbookViewId="0"/>
  </sheetViews>
  <sheetFormatPr baseColWidth="10" defaultColWidth="11.5703125" defaultRowHeight="15" x14ac:dyDescent="0.25"/>
  <cols>
    <col min="1" max="1" width="20.28515625" customWidth="1"/>
    <col min="2" max="2" width="25.28515625" customWidth="1"/>
    <col min="3" max="3" width="86.42578125" customWidth="1"/>
  </cols>
  <sheetData>
    <row r="2" spans="1:3" ht="26.25" x14ac:dyDescent="0.25">
      <c r="A2" s="170" t="s">
        <v>0</v>
      </c>
      <c r="B2" s="170"/>
      <c r="C2" s="170"/>
    </row>
    <row r="3" spans="1:3" ht="30" customHeight="1" x14ac:dyDescent="0.25">
      <c r="A3" s="171" t="s">
        <v>1</v>
      </c>
      <c r="B3" s="4" t="s">
        <v>2</v>
      </c>
      <c r="C3" s="5"/>
    </row>
    <row r="4" spans="1:3" ht="15" customHeight="1" x14ac:dyDescent="0.25">
      <c r="A4" s="171"/>
      <c r="B4" s="4" t="s">
        <v>3</v>
      </c>
      <c r="C4" s="5"/>
    </row>
    <row r="5" spans="1:3" ht="30" x14ac:dyDescent="0.25">
      <c r="A5" s="171"/>
      <c r="B5" s="4" t="s">
        <v>4</v>
      </c>
      <c r="C5" s="5"/>
    </row>
    <row r="6" spans="1:3" ht="15" customHeight="1" x14ac:dyDescent="0.25">
      <c r="A6" s="171"/>
      <c r="B6" s="4" t="s">
        <v>5</v>
      </c>
      <c r="C6" s="5"/>
    </row>
    <row r="7" spans="1:3" ht="15" customHeight="1" x14ac:dyDescent="0.25">
      <c r="A7" s="171"/>
      <c r="B7" s="4" t="s">
        <v>6</v>
      </c>
      <c r="C7" s="5"/>
    </row>
    <row r="8" spans="1:3" ht="15" customHeight="1" x14ac:dyDescent="0.25">
      <c r="A8" s="171"/>
      <c r="B8" s="4" t="s">
        <v>6</v>
      </c>
      <c r="C8" s="5"/>
    </row>
    <row r="9" spans="1:3" ht="15" customHeight="1" x14ac:dyDescent="0.25">
      <c r="A9" s="171"/>
      <c r="B9" s="4" t="s">
        <v>6</v>
      </c>
      <c r="C9" s="5"/>
    </row>
    <row r="10" spans="1:3" ht="30" customHeight="1" x14ac:dyDescent="0.25">
      <c r="A10" s="172" t="s">
        <v>7</v>
      </c>
      <c r="B10" s="4" t="s">
        <v>8</v>
      </c>
      <c r="C10" s="5"/>
    </row>
    <row r="11" spans="1:3" ht="30" x14ac:dyDescent="0.25">
      <c r="A11" s="172"/>
      <c r="B11" s="4" t="s">
        <v>9</v>
      </c>
      <c r="C11" s="5"/>
    </row>
    <row r="12" spans="1:3" x14ac:dyDescent="0.25">
      <c r="A12" s="172"/>
      <c r="B12" s="4" t="s">
        <v>10</v>
      </c>
      <c r="C12" s="5"/>
    </row>
    <row r="13" spans="1:3" ht="30" x14ac:dyDescent="0.25">
      <c r="A13" s="172"/>
      <c r="B13" s="4" t="s">
        <v>11</v>
      </c>
      <c r="C13" s="5"/>
    </row>
    <row r="14" spans="1:3" ht="15" customHeight="1" x14ac:dyDescent="0.25">
      <c r="A14" s="172" t="s">
        <v>12</v>
      </c>
      <c r="B14" s="4" t="s">
        <v>13</v>
      </c>
      <c r="C14" s="5"/>
    </row>
    <row r="15" spans="1:3" ht="30" x14ac:dyDescent="0.25">
      <c r="A15" s="172"/>
      <c r="B15" s="4" t="s">
        <v>14</v>
      </c>
      <c r="C15" s="5"/>
    </row>
    <row r="16" spans="1:3" x14ac:dyDescent="0.25">
      <c r="A16" s="172"/>
      <c r="B16" s="4" t="s">
        <v>15</v>
      </c>
      <c r="C16" s="5"/>
    </row>
    <row r="17" spans="1:3" x14ac:dyDescent="0.25">
      <c r="A17" s="172"/>
      <c r="B17" s="4" t="s">
        <v>16</v>
      </c>
      <c r="C17" s="5"/>
    </row>
    <row r="18" spans="1:3" ht="33.75" customHeight="1" x14ac:dyDescent="0.25">
      <c r="A18" s="172"/>
      <c r="B18" s="4" t="s">
        <v>17</v>
      </c>
      <c r="C18" s="5"/>
    </row>
    <row r="19" spans="1:3" ht="15" customHeight="1" x14ac:dyDescent="0.25">
      <c r="A19" s="171" t="s">
        <v>18</v>
      </c>
      <c r="B19" s="4" t="s">
        <v>19</v>
      </c>
      <c r="C19" s="5"/>
    </row>
    <row r="20" spans="1:3" ht="15" customHeight="1" x14ac:dyDescent="0.25">
      <c r="A20" s="171"/>
      <c r="B20" s="4" t="s">
        <v>20</v>
      </c>
      <c r="C20" s="5"/>
    </row>
    <row r="21" spans="1:3" ht="15" customHeight="1" x14ac:dyDescent="0.25">
      <c r="A21" s="171"/>
      <c r="B21" s="4" t="s">
        <v>21</v>
      </c>
      <c r="C21" s="5"/>
    </row>
    <row r="22" spans="1:3" ht="15" customHeight="1" x14ac:dyDescent="0.25">
      <c r="A22" s="171"/>
      <c r="B22" s="4" t="s">
        <v>22</v>
      </c>
      <c r="C22" s="5"/>
    </row>
    <row r="23" spans="1:3" ht="15" customHeight="1" x14ac:dyDescent="0.25">
      <c r="A23" s="171"/>
      <c r="B23" s="4" t="s">
        <v>23</v>
      </c>
      <c r="C23" s="5"/>
    </row>
    <row r="24" spans="1:3" x14ac:dyDescent="0.25">
      <c r="A24" s="171"/>
      <c r="B24" s="4" t="s">
        <v>24</v>
      </c>
      <c r="C24" s="5"/>
    </row>
    <row r="25" spans="1:3" x14ac:dyDescent="0.25">
      <c r="A25" s="171"/>
      <c r="B25" s="4" t="s">
        <v>25</v>
      </c>
      <c r="C25" s="5"/>
    </row>
    <row r="26" spans="1:3" x14ac:dyDescent="0.25">
      <c r="A26" s="171"/>
      <c r="B26" s="4" t="s">
        <v>26</v>
      </c>
      <c r="C26" s="5"/>
    </row>
    <row r="27" spans="1:3" x14ac:dyDescent="0.25">
      <c r="A27" s="171"/>
      <c r="B27" s="4" t="s">
        <v>27</v>
      </c>
      <c r="C27" s="5"/>
    </row>
    <row r="28" spans="1:3" x14ac:dyDescent="0.25">
      <c r="A28" s="171"/>
      <c r="B28" s="4" t="s">
        <v>28</v>
      </c>
      <c r="C28" s="5"/>
    </row>
    <row r="29" spans="1:3" x14ac:dyDescent="0.25">
      <c r="A29" s="171"/>
      <c r="B29" s="4" t="s">
        <v>29</v>
      </c>
      <c r="C29" s="5"/>
    </row>
    <row r="30" spans="1:3" x14ac:dyDescent="0.25">
      <c r="A30" s="171"/>
      <c r="B30" s="4" t="s">
        <v>30</v>
      </c>
      <c r="C30" s="5"/>
    </row>
  </sheetData>
  <sheetProtection algorithmName="SHA-512" hashValue="iEdTijSPSvIRc8pZJHkj4MWldoxOCggFqbriKIZqW3/wlivWutzhLGZLu04y1pc/vCzxsOkyiC7SE0I8+MamUw==" saltValue="RaTyNcwzIHHHssO1G2Y/Vg==" spinCount="100000" sheet="1" objects="1" scenarios="1" formatCells="0" formatColumns="0" formatRows="0"/>
  <mergeCells count="5">
    <mergeCell ref="A2:C2"/>
    <mergeCell ref="A3:A9"/>
    <mergeCell ref="A10:A13"/>
    <mergeCell ref="A14:A18"/>
    <mergeCell ref="A19:A30"/>
  </mergeCells>
  <pageMargins left="0.7" right="0.7" top="0.78749999999999998" bottom="0.78749999999999998" header="0.511811023622047" footer="0.511811023622047"/>
  <pageSetup paperSize="9" orientation="portrait" horizontalDpi="300" verticalDpi="30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A933"/>
  </sheetPr>
  <dimension ref="A1:AMJ179"/>
  <sheetViews>
    <sheetView zoomScaleNormal="100" workbookViewId="0">
      <pane xSplit="7" ySplit="2" topLeftCell="H3" activePane="bottomRight" state="frozen"/>
      <selection pane="topRight" activeCell="H1" sqref="H1"/>
      <selection pane="bottomLeft" activeCell="A150" sqref="A150"/>
      <selection pane="bottomRight" activeCell="G22" sqref="G22"/>
    </sheetView>
  </sheetViews>
  <sheetFormatPr baseColWidth="10" defaultColWidth="11.42578125" defaultRowHeight="15" x14ac:dyDescent="0.25"/>
  <cols>
    <col min="1" max="1" width="2.85546875" style="6" customWidth="1"/>
    <col min="2" max="2" width="15.42578125" style="7" customWidth="1"/>
    <col min="3" max="3" width="19.140625" style="8" customWidth="1"/>
    <col min="4" max="4" width="26.7109375" style="8" customWidth="1"/>
    <col min="5" max="5" width="40.5703125" customWidth="1"/>
    <col min="6" max="6" width="19" style="7" customWidth="1"/>
    <col min="7" max="7" width="11.42578125" style="9"/>
    <col min="8" max="8" width="37.5703125" customWidth="1"/>
    <col min="9" max="9" width="41.28515625" customWidth="1"/>
    <col min="10" max="10" width="37.7109375" customWidth="1"/>
    <col min="11" max="11" width="60.7109375" customWidth="1"/>
    <col min="1005" max="1024" width="11.5703125" customWidth="1"/>
  </cols>
  <sheetData>
    <row r="1" spans="1:1024" s="6" customFormat="1" ht="33.75" customHeight="1" x14ac:dyDescent="0.25">
      <c r="A1" s="10"/>
      <c r="B1" s="11"/>
      <c r="C1" s="12"/>
      <c r="D1" s="12"/>
      <c r="E1" s="10"/>
      <c r="F1" s="11"/>
      <c r="G1" s="13"/>
      <c r="H1" s="173" t="s">
        <v>31</v>
      </c>
      <c r="I1" s="173"/>
      <c r="J1" s="173" t="s">
        <v>31</v>
      </c>
      <c r="K1" s="173"/>
      <c r="ALQ1"/>
      <c r="ALR1"/>
      <c r="ALS1"/>
      <c r="ALT1"/>
      <c r="ALU1"/>
      <c r="ALV1"/>
      <c r="ALW1"/>
      <c r="ALX1"/>
      <c r="ALY1"/>
      <c r="ALZ1"/>
      <c r="AMA1"/>
      <c r="AMB1"/>
      <c r="AMC1"/>
      <c r="AMD1"/>
      <c r="AME1"/>
      <c r="AMF1"/>
      <c r="AMG1"/>
      <c r="AMH1"/>
      <c r="AMI1"/>
      <c r="AMJ1"/>
    </row>
    <row r="2" spans="1:1024" ht="30" x14ac:dyDescent="0.25">
      <c r="B2" s="14" t="s">
        <v>32</v>
      </c>
      <c r="C2" s="15"/>
      <c r="D2" s="15"/>
      <c r="E2" s="16"/>
      <c r="F2" s="15" t="s">
        <v>33</v>
      </c>
      <c r="G2" s="17">
        <v>2017</v>
      </c>
      <c r="H2" s="18" t="s">
        <v>34</v>
      </c>
      <c r="I2" s="18" t="s">
        <v>35</v>
      </c>
      <c r="J2" s="18" t="s">
        <v>36</v>
      </c>
      <c r="K2" s="17" t="s">
        <v>37</v>
      </c>
    </row>
    <row r="3" spans="1:1024" ht="15" customHeight="1" x14ac:dyDescent="0.25">
      <c r="B3" s="174" t="s">
        <v>38</v>
      </c>
      <c r="C3" s="175" t="s">
        <v>39</v>
      </c>
      <c r="D3" s="175" t="s">
        <v>40</v>
      </c>
      <c r="E3" s="176" t="s">
        <v>41</v>
      </c>
      <c r="F3" s="19" t="s">
        <v>42</v>
      </c>
      <c r="G3" s="20"/>
      <c r="H3" s="177"/>
      <c r="I3" s="177"/>
      <c r="J3" s="177"/>
      <c r="K3" s="177"/>
    </row>
    <row r="4" spans="1:1024" ht="15" customHeight="1" x14ac:dyDescent="0.25">
      <c r="B4" s="174"/>
      <c r="C4" s="175"/>
      <c r="D4" s="175"/>
      <c r="E4" s="176"/>
      <c r="F4" s="19" t="s">
        <v>43</v>
      </c>
      <c r="G4" s="20"/>
      <c r="H4" s="177"/>
      <c r="I4" s="177"/>
      <c r="J4" s="177"/>
      <c r="K4" s="177"/>
    </row>
    <row r="5" spans="1:1024" ht="15" customHeight="1" x14ac:dyDescent="0.25">
      <c r="B5" s="174"/>
      <c r="C5" s="175"/>
      <c r="D5" s="175"/>
      <c r="E5" s="178" t="s">
        <v>44</v>
      </c>
      <c r="F5" s="19" t="s">
        <v>42</v>
      </c>
      <c r="G5" s="20"/>
      <c r="H5" s="177"/>
      <c r="I5" s="177"/>
      <c r="J5" s="177"/>
      <c r="K5" s="177"/>
    </row>
    <row r="6" spans="1:1024" ht="15" customHeight="1" x14ac:dyDescent="0.25">
      <c r="B6" s="174"/>
      <c r="C6" s="175"/>
      <c r="D6" s="175"/>
      <c r="E6" s="178"/>
      <c r="F6" s="19" t="s">
        <v>43</v>
      </c>
      <c r="G6" s="20"/>
      <c r="H6" s="177"/>
      <c r="I6" s="177"/>
      <c r="J6" s="177"/>
      <c r="K6" s="177"/>
    </row>
    <row r="7" spans="1:1024" ht="15" customHeight="1" x14ac:dyDescent="0.25">
      <c r="B7" s="174"/>
      <c r="C7" s="175"/>
      <c r="D7" s="175"/>
      <c r="E7" s="179" t="s">
        <v>45</v>
      </c>
      <c r="F7" s="19" t="s">
        <v>42</v>
      </c>
      <c r="G7" s="20"/>
      <c r="H7" s="177"/>
      <c r="I7" s="177"/>
      <c r="J7" s="177"/>
      <c r="K7" s="177"/>
    </row>
    <row r="8" spans="1:1024" ht="15" customHeight="1" x14ac:dyDescent="0.25">
      <c r="B8" s="174"/>
      <c r="C8" s="175"/>
      <c r="D8" s="175"/>
      <c r="E8" s="179"/>
      <c r="F8" s="19" t="s">
        <v>43</v>
      </c>
      <c r="G8" s="20"/>
      <c r="H8" s="177"/>
      <c r="I8" s="177"/>
      <c r="J8" s="177"/>
      <c r="K8" s="177"/>
    </row>
    <row r="9" spans="1:1024" ht="15" customHeight="1" x14ac:dyDescent="0.25">
      <c r="B9" s="174"/>
      <c r="C9" s="175" t="s">
        <v>46</v>
      </c>
      <c r="D9" s="175" t="s">
        <v>47</v>
      </c>
      <c r="E9" s="180"/>
      <c r="F9" s="21" t="s">
        <v>42</v>
      </c>
      <c r="G9" s="20"/>
      <c r="H9" s="177"/>
      <c r="I9" s="177"/>
      <c r="J9" s="177"/>
      <c r="K9" s="177"/>
    </row>
    <row r="10" spans="1:1024" ht="15" customHeight="1" x14ac:dyDescent="0.25">
      <c r="B10" s="174"/>
      <c r="C10" s="175"/>
      <c r="D10" s="175"/>
      <c r="E10" s="180"/>
      <c r="F10" s="21" t="s">
        <v>48</v>
      </c>
      <c r="G10" s="20"/>
      <c r="H10" s="177"/>
      <c r="I10" s="177"/>
      <c r="J10" s="177"/>
      <c r="K10" s="177"/>
    </row>
    <row r="11" spans="1:1024" ht="15" customHeight="1" x14ac:dyDescent="0.25">
      <c r="B11" s="174"/>
      <c r="C11" s="175"/>
      <c r="D11" s="175" t="s">
        <v>49</v>
      </c>
      <c r="E11" s="181" t="s">
        <v>50</v>
      </c>
      <c r="F11" s="21" t="s">
        <v>42</v>
      </c>
      <c r="G11" s="20"/>
      <c r="H11" s="177"/>
      <c r="I11" s="177"/>
      <c r="J11" s="177"/>
      <c r="K11" s="177"/>
    </row>
    <row r="12" spans="1:1024" ht="15" customHeight="1" x14ac:dyDescent="0.25">
      <c r="B12" s="174"/>
      <c r="C12" s="175"/>
      <c r="D12" s="175"/>
      <c r="E12" s="181"/>
      <c r="F12" s="21" t="s">
        <v>51</v>
      </c>
      <c r="G12" s="20"/>
      <c r="H12" s="177"/>
      <c r="I12" s="177"/>
      <c r="J12" s="177"/>
      <c r="K12" s="177"/>
    </row>
    <row r="13" spans="1:1024" ht="15" customHeight="1" x14ac:dyDescent="0.25">
      <c r="B13" s="174"/>
      <c r="C13" s="175"/>
      <c r="D13" s="175"/>
      <c r="E13" s="181" t="s">
        <v>52</v>
      </c>
      <c r="F13" s="21" t="s">
        <v>42</v>
      </c>
      <c r="G13" s="20"/>
      <c r="H13" s="177"/>
      <c r="I13" s="177"/>
      <c r="J13" s="177"/>
      <c r="K13" s="177"/>
    </row>
    <row r="14" spans="1:1024" ht="15" customHeight="1" x14ac:dyDescent="0.25">
      <c r="B14" s="174"/>
      <c r="C14" s="175"/>
      <c r="D14" s="175"/>
      <c r="E14" s="181"/>
      <c r="F14" s="21" t="s">
        <v>51</v>
      </c>
      <c r="G14" s="20"/>
      <c r="H14" s="177"/>
      <c r="I14" s="177"/>
      <c r="J14" s="177"/>
      <c r="K14" s="177"/>
    </row>
    <row r="15" spans="1:1024" ht="15" customHeight="1" x14ac:dyDescent="0.25">
      <c r="B15" s="174"/>
      <c r="C15" s="175"/>
      <c r="D15" s="175" t="s">
        <v>53</v>
      </c>
      <c r="E15" s="182"/>
      <c r="F15" s="19" t="s">
        <v>42</v>
      </c>
      <c r="G15" s="20"/>
      <c r="H15" s="177"/>
      <c r="I15" s="177"/>
      <c r="J15" s="177"/>
      <c r="K15" s="177"/>
    </row>
    <row r="16" spans="1:1024" ht="15" customHeight="1" x14ac:dyDescent="0.25">
      <c r="B16" s="174"/>
      <c r="C16" s="175"/>
      <c r="D16" s="175"/>
      <c r="E16" s="182"/>
      <c r="F16" s="19" t="s">
        <v>54</v>
      </c>
      <c r="G16" s="20"/>
      <c r="H16" s="177"/>
      <c r="I16" s="177"/>
      <c r="J16" s="177"/>
      <c r="K16" s="177"/>
    </row>
    <row r="17" spans="2:11" ht="15" customHeight="1" x14ac:dyDescent="0.25">
      <c r="B17" s="174"/>
      <c r="C17" s="175"/>
      <c r="D17" s="183" t="s">
        <v>55</v>
      </c>
      <c r="E17" s="184" t="s">
        <v>56</v>
      </c>
      <c r="F17" s="19" t="s">
        <v>42</v>
      </c>
      <c r="G17" s="20"/>
      <c r="H17" s="177"/>
      <c r="I17" s="177"/>
      <c r="J17" s="177"/>
      <c r="K17" s="177"/>
    </row>
    <row r="18" spans="2:11" ht="15" customHeight="1" x14ac:dyDescent="0.25">
      <c r="B18" s="174"/>
      <c r="C18" s="175"/>
      <c r="D18" s="175"/>
      <c r="E18" s="184"/>
      <c r="F18" s="21" t="s">
        <v>57</v>
      </c>
      <c r="G18" s="20"/>
      <c r="H18" s="177"/>
      <c r="I18" s="177"/>
      <c r="J18" s="177"/>
      <c r="K18" s="177"/>
    </row>
    <row r="19" spans="2:11" ht="15" customHeight="1" x14ac:dyDescent="0.25">
      <c r="B19" s="174"/>
      <c r="C19" s="175"/>
      <c r="D19" s="175"/>
      <c r="E19" s="184"/>
      <c r="F19" s="21" t="s">
        <v>54</v>
      </c>
      <c r="G19" s="20"/>
      <c r="H19" s="177"/>
      <c r="I19" s="177"/>
      <c r="J19" s="177"/>
      <c r="K19" s="177"/>
    </row>
    <row r="20" spans="2:11" ht="15" customHeight="1" x14ac:dyDescent="0.25">
      <c r="B20" s="174"/>
      <c r="C20" s="175" t="s">
        <v>58</v>
      </c>
      <c r="D20" s="175" t="s">
        <v>59</v>
      </c>
      <c r="E20" s="180" t="s">
        <v>60</v>
      </c>
      <c r="F20" s="19" t="s">
        <v>61</v>
      </c>
      <c r="G20" s="20"/>
      <c r="H20" s="177"/>
      <c r="I20" s="177"/>
      <c r="J20" s="177"/>
      <c r="K20" s="177"/>
    </row>
    <row r="21" spans="2:11" ht="15" customHeight="1" x14ac:dyDescent="0.25">
      <c r="B21" s="174"/>
      <c r="C21" s="175"/>
      <c r="D21" s="175"/>
      <c r="E21" s="180"/>
      <c r="F21" s="19" t="s">
        <v>43</v>
      </c>
      <c r="G21" s="20"/>
      <c r="H21" s="177"/>
      <c r="I21" s="177"/>
      <c r="J21" s="177"/>
      <c r="K21" s="177"/>
    </row>
    <row r="22" spans="2:11" ht="15" customHeight="1" x14ac:dyDescent="0.25">
      <c r="B22" s="174"/>
      <c r="C22" s="175"/>
      <c r="D22" s="175" t="s">
        <v>62</v>
      </c>
      <c r="E22" s="180" t="s">
        <v>63</v>
      </c>
      <c r="F22" s="19" t="s">
        <v>61</v>
      </c>
      <c r="G22" s="20"/>
      <c r="H22" s="177"/>
      <c r="I22" s="177"/>
      <c r="J22" s="177"/>
      <c r="K22" s="177"/>
    </row>
    <row r="23" spans="2:11" ht="15" customHeight="1" x14ac:dyDescent="0.25">
      <c r="B23" s="174"/>
      <c r="C23" s="175"/>
      <c r="D23" s="175"/>
      <c r="E23" s="180"/>
      <c r="F23" s="19" t="s">
        <v>43</v>
      </c>
      <c r="G23" s="20"/>
      <c r="H23" s="177"/>
      <c r="I23" s="177"/>
      <c r="J23" s="177"/>
      <c r="K23" s="177"/>
    </row>
    <row r="24" spans="2:11" ht="15" customHeight="1" x14ac:dyDescent="0.25">
      <c r="B24" s="174"/>
      <c r="C24" s="175"/>
      <c r="D24" s="175"/>
      <c r="E24" s="180" t="s">
        <v>64</v>
      </c>
      <c r="F24" s="19" t="s">
        <v>61</v>
      </c>
      <c r="G24" s="20"/>
      <c r="H24" s="177"/>
      <c r="I24" s="177"/>
      <c r="J24" s="177"/>
      <c r="K24" s="177"/>
    </row>
    <row r="25" spans="2:11" ht="15" customHeight="1" x14ac:dyDescent="0.25">
      <c r="B25" s="174"/>
      <c r="C25" s="175"/>
      <c r="D25" s="175"/>
      <c r="E25" s="180"/>
      <c r="F25" s="19" t="s">
        <v>43</v>
      </c>
      <c r="G25" s="20"/>
      <c r="H25" s="177"/>
      <c r="I25" s="177"/>
      <c r="J25" s="177"/>
      <c r="K25" s="177"/>
    </row>
    <row r="26" spans="2:11" ht="15" customHeight="1" x14ac:dyDescent="0.25">
      <c r="B26" s="174"/>
      <c r="C26" s="175"/>
      <c r="D26" s="175" t="s">
        <v>65</v>
      </c>
      <c r="E26" s="180" t="s">
        <v>66</v>
      </c>
      <c r="F26" s="19" t="s">
        <v>61</v>
      </c>
      <c r="G26" s="20"/>
      <c r="H26" s="177"/>
      <c r="I26" s="177"/>
      <c r="J26" s="177"/>
      <c r="K26" s="177"/>
    </row>
    <row r="27" spans="2:11" ht="15" customHeight="1" x14ac:dyDescent="0.25">
      <c r="B27" s="174"/>
      <c r="C27" s="175"/>
      <c r="D27" s="175"/>
      <c r="E27" s="180"/>
      <c r="F27" s="19" t="s">
        <v>43</v>
      </c>
      <c r="G27" s="20"/>
      <c r="H27" s="177"/>
      <c r="I27" s="177"/>
      <c r="J27" s="177"/>
      <c r="K27" s="177"/>
    </row>
    <row r="28" spans="2:11" ht="15" customHeight="1" x14ac:dyDescent="0.25">
      <c r="B28" s="174"/>
      <c r="C28" s="175"/>
      <c r="D28" s="175" t="s">
        <v>67</v>
      </c>
      <c r="E28" s="180" t="s">
        <v>68</v>
      </c>
      <c r="F28" s="19" t="s">
        <v>61</v>
      </c>
      <c r="G28" s="20"/>
      <c r="H28" s="177"/>
      <c r="I28" s="177"/>
      <c r="J28" s="177"/>
      <c r="K28" s="177"/>
    </row>
    <row r="29" spans="2:11" ht="15" customHeight="1" x14ac:dyDescent="0.25">
      <c r="B29" s="174"/>
      <c r="C29" s="175"/>
      <c r="D29" s="175"/>
      <c r="E29" s="180"/>
      <c r="F29" s="19" t="s">
        <v>43</v>
      </c>
      <c r="G29" s="20"/>
      <c r="H29" s="177"/>
      <c r="I29" s="177"/>
      <c r="J29" s="177"/>
      <c r="K29" s="177"/>
    </row>
    <row r="30" spans="2:11" ht="15" customHeight="1" x14ac:dyDescent="0.25">
      <c r="B30" s="174"/>
      <c r="C30" s="175"/>
      <c r="D30" s="175" t="s">
        <v>69</v>
      </c>
      <c r="E30" s="180" t="s">
        <v>70</v>
      </c>
      <c r="F30" s="19" t="s">
        <v>61</v>
      </c>
      <c r="G30" s="20"/>
      <c r="H30" s="177"/>
      <c r="I30" s="177"/>
      <c r="J30" s="177"/>
      <c r="K30" s="177"/>
    </row>
    <row r="31" spans="2:11" ht="15" customHeight="1" x14ac:dyDescent="0.25">
      <c r="B31" s="174"/>
      <c r="C31" s="175"/>
      <c r="D31" s="175"/>
      <c r="E31" s="180"/>
      <c r="F31" s="19" t="s">
        <v>43</v>
      </c>
      <c r="G31" s="20"/>
      <c r="H31" s="177"/>
      <c r="I31" s="177"/>
      <c r="J31" s="177"/>
      <c r="K31" s="177"/>
    </row>
    <row r="32" spans="2:11" ht="15" customHeight="1" x14ac:dyDescent="0.25">
      <c r="B32" s="174"/>
      <c r="C32" s="175"/>
      <c r="D32" s="183" t="s">
        <v>71</v>
      </c>
      <c r="E32" s="182" t="s">
        <v>72</v>
      </c>
      <c r="F32" s="21" t="s">
        <v>61</v>
      </c>
      <c r="G32" s="20"/>
      <c r="H32" s="177"/>
      <c r="I32" s="177"/>
      <c r="J32" s="177"/>
      <c r="K32" s="177"/>
    </row>
    <row r="33" spans="2:11" ht="15" customHeight="1" x14ac:dyDescent="0.25">
      <c r="B33" s="174"/>
      <c r="C33" s="175"/>
      <c r="D33" s="183"/>
      <c r="E33" s="182"/>
      <c r="F33" s="21" t="s">
        <v>43</v>
      </c>
      <c r="G33" s="20"/>
      <c r="H33" s="177"/>
      <c r="I33" s="177"/>
      <c r="J33" s="177"/>
      <c r="K33" s="177"/>
    </row>
    <row r="34" spans="2:11" ht="15" customHeight="1" x14ac:dyDescent="0.25">
      <c r="B34" s="174"/>
      <c r="C34" s="175"/>
      <c r="D34" s="175" t="s">
        <v>73</v>
      </c>
      <c r="E34" s="180" t="s">
        <v>74</v>
      </c>
      <c r="F34" s="19" t="s">
        <v>61</v>
      </c>
      <c r="G34" s="20"/>
      <c r="H34" s="177"/>
      <c r="I34" s="177"/>
      <c r="J34" s="177"/>
      <c r="K34" s="177"/>
    </row>
    <row r="35" spans="2:11" ht="15" customHeight="1" x14ac:dyDescent="0.25">
      <c r="B35" s="174"/>
      <c r="C35" s="175"/>
      <c r="D35" s="175"/>
      <c r="E35" s="180"/>
      <c r="F35" s="19" t="s">
        <v>43</v>
      </c>
      <c r="G35" s="20"/>
      <c r="H35" s="177"/>
      <c r="I35" s="177"/>
      <c r="J35" s="177"/>
      <c r="K35" s="177"/>
    </row>
    <row r="36" spans="2:11" ht="15" customHeight="1" x14ac:dyDescent="0.25">
      <c r="B36" s="174"/>
      <c r="C36" s="175"/>
      <c r="D36" s="183" t="s">
        <v>75</v>
      </c>
      <c r="E36" s="182" t="s">
        <v>76</v>
      </c>
      <c r="F36" s="19" t="s">
        <v>61</v>
      </c>
      <c r="G36" s="20"/>
      <c r="H36" s="177"/>
      <c r="I36" s="177"/>
      <c r="J36" s="177"/>
      <c r="K36" s="177"/>
    </row>
    <row r="37" spans="2:11" ht="15" customHeight="1" x14ac:dyDescent="0.25">
      <c r="B37" s="174"/>
      <c r="C37" s="175"/>
      <c r="D37" s="183"/>
      <c r="E37" s="182"/>
      <c r="F37" s="19" t="s">
        <v>43</v>
      </c>
      <c r="G37" s="20"/>
      <c r="H37" s="177"/>
      <c r="I37" s="177"/>
      <c r="J37" s="177"/>
      <c r="K37" s="177"/>
    </row>
    <row r="38" spans="2:11" ht="15" customHeight="1" x14ac:dyDescent="0.25">
      <c r="B38" s="174"/>
      <c r="C38" s="175"/>
      <c r="D38" s="183" t="s">
        <v>77</v>
      </c>
      <c r="E38" s="182" t="s">
        <v>78</v>
      </c>
      <c r="F38" s="19" t="s">
        <v>61</v>
      </c>
      <c r="G38" s="20"/>
      <c r="H38" s="177"/>
      <c r="I38" s="177"/>
      <c r="J38" s="177"/>
      <c r="K38" s="177"/>
    </row>
    <row r="39" spans="2:11" ht="15" customHeight="1" x14ac:dyDescent="0.25">
      <c r="B39" s="174"/>
      <c r="C39" s="175"/>
      <c r="D39" s="183"/>
      <c r="E39" s="182"/>
      <c r="F39" s="19" t="s">
        <v>43</v>
      </c>
      <c r="G39" s="20"/>
      <c r="H39" s="177"/>
      <c r="I39" s="177"/>
      <c r="J39" s="177"/>
      <c r="K39" s="177"/>
    </row>
    <row r="40" spans="2:11" ht="15" customHeight="1" x14ac:dyDescent="0.25">
      <c r="B40" s="174"/>
      <c r="C40" s="175"/>
      <c r="D40" s="183" t="s">
        <v>79</v>
      </c>
      <c r="E40" s="182" t="s">
        <v>80</v>
      </c>
      <c r="F40" s="19" t="s">
        <v>61</v>
      </c>
      <c r="G40" s="20"/>
      <c r="H40" s="177"/>
      <c r="I40" s="177"/>
      <c r="J40" s="177"/>
      <c r="K40" s="177"/>
    </row>
    <row r="41" spans="2:11" ht="15" customHeight="1" x14ac:dyDescent="0.25">
      <c r="B41" s="174"/>
      <c r="C41" s="175"/>
      <c r="D41" s="183"/>
      <c r="E41" s="182"/>
      <c r="F41" s="19" t="s">
        <v>43</v>
      </c>
      <c r="G41" s="20"/>
      <c r="H41" s="177"/>
      <c r="I41" s="177"/>
      <c r="J41" s="177"/>
      <c r="K41" s="177"/>
    </row>
    <row r="42" spans="2:11" ht="15" customHeight="1" x14ac:dyDescent="0.25">
      <c r="B42" s="174"/>
      <c r="C42" s="175"/>
      <c r="D42" s="183" t="s">
        <v>81</v>
      </c>
      <c r="E42" s="182" t="s">
        <v>82</v>
      </c>
      <c r="F42" s="21" t="s">
        <v>61</v>
      </c>
      <c r="G42" s="20"/>
      <c r="H42" s="177"/>
      <c r="I42" s="177"/>
      <c r="J42" s="177"/>
      <c r="K42" s="177"/>
    </row>
    <row r="43" spans="2:11" ht="15" customHeight="1" x14ac:dyDescent="0.25">
      <c r="B43" s="174"/>
      <c r="C43" s="175"/>
      <c r="D43" s="183"/>
      <c r="E43" s="182"/>
      <c r="F43" s="21" t="s">
        <v>43</v>
      </c>
      <c r="G43" s="20"/>
      <c r="H43" s="177"/>
      <c r="I43" s="177"/>
      <c r="J43" s="177"/>
      <c r="K43" s="177"/>
    </row>
    <row r="44" spans="2:11" ht="15" customHeight="1" x14ac:dyDescent="0.25">
      <c r="B44" s="174"/>
      <c r="C44" s="175"/>
      <c r="D44" s="183" t="s">
        <v>83</v>
      </c>
      <c r="E44" s="182" t="s">
        <v>84</v>
      </c>
      <c r="F44" s="21" t="s">
        <v>61</v>
      </c>
      <c r="G44" s="20"/>
      <c r="H44" s="177"/>
      <c r="I44" s="177"/>
      <c r="J44" s="177"/>
      <c r="K44" s="177"/>
    </row>
    <row r="45" spans="2:11" ht="15" customHeight="1" x14ac:dyDescent="0.25">
      <c r="B45" s="174"/>
      <c r="C45" s="175"/>
      <c r="D45" s="183"/>
      <c r="E45" s="182"/>
      <c r="F45" s="21" t="s">
        <v>43</v>
      </c>
      <c r="G45" s="20"/>
      <c r="H45" s="177"/>
      <c r="I45" s="177"/>
      <c r="J45" s="177"/>
      <c r="K45" s="177"/>
    </row>
    <row r="46" spans="2:11" ht="15" customHeight="1" x14ac:dyDescent="0.25">
      <c r="B46" s="174"/>
      <c r="C46" s="175"/>
      <c r="D46" s="183" t="s">
        <v>272</v>
      </c>
      <c r="E46" s="182" t="s">
        <v>85</v>
      </c>
      <c r="F46" s="21" t="s">
        <v>61</v>
      </c>
      <c r="G46" s="20"/>
      <c r="H46" s="177"/>
      <c r="I46" s="177"/>
      <c r="J46" s="177"/>
      <c r="K46" s="177"/>
    </row>
    <row r="47" spans="2:11" ht="15" customHeight="1" x14ac:dyDescent="0.25">
      <c r="B47" s="174"/>
      <c r="C47" s="175"/>
      <c r="D47" s="183"/>
      <c r="E47" s="182"/>
      <c r="F47" s="21" t="s">
        <v>43</v>
      </c>
      <c r="G47" s="20"/>
      <c r="H47" s="177"/>
      <c r="I47" s="177"/>
      <c r="J47" s="177"/>
      <c r="K47" s="177"/>
    </row>
    <row r="48" spans="2:11" ht="15" customHeight="1" x14ac:dyDescent="0.25">
      <c r="B48" s="174"/>
      <c r="C48" s="175"/>
      <c r="D48" s="183" t="s">
        <v>274</v>
      </c>
      <c r="E48" s="182" t="s">
        <v>86</v>
      </c>
      <c r="F48" s="21" t="s">
        <v>61</v>
      </c>
      <c r="G48" s="20"/>
      <c r="H48" s="177"/>
      <c r="I48" s="177"/>
      <c r="J48" s="177"/>
      <c r="K48" s="177"/>
    </row>
    <row r="49" spans="2:11" ht="15" customHeight="1" x14ac:dyDescent="0.25">
      <c r="B49" s="174"/>
      <c r="C49" s="175"/>
      <c r="D49" s="183"/>
      <c r="E49" s="182"/>
      <c r="F49" s="21" t="s">
        <v>43</v>
      </c>
      <c r="G49" s="20"/>
      <c r="H49" s="177"/>
      <c r="I49" s="177"/>
      <c r="J49" s="177"/>
      <c r="K49" s="177"/>
    </row>
    <row r="50" spans="2:11" ht="15" customHeight="1" x14ac:dyDescent="0.25">
      <c r="B50" s="174"/>
      <c r="C50" s="175"/>
      <c r="D50" s="175" t="s">
        <v>87</v>
      </c>
      <c r="E50" s="180" t="s">
        <v>88</v>
      </c>
      <c r="F50" s="19" t="s">
        <v>61</v>
      </c>
      <c r="G50" s="20"/>
      <c r="H50" s="177"/>
      <c r="I50" s="177"/>
      <c r="J50" s="177"/>
      <c r="K50" s="177"/>
    </row>
    <row r="51" spans="2:11" ht="15" customHeight="1" x14ac:dyDescent="0.25">
      <c r="B51" s="174"/>
      <c r="C51" s="175"/>
      <c r="D51" s="175"/>
      <c r="E51" s="180"/>
      <c r="F51" s="19" t="s">
        <v>43</v>
      </c>
      <c r="G51" s="20"/>
      <c r="H51" s="177"/>
      <c r="I51" s="177"/>
      <c r="J51" s="177"/>
      <c r="K51" s="177"/>
    </row>
    <row r="52" spans="2:11" ht="15" customHeight="1" x14ac:dyDescent="0.25">
      <c r="B52" s="174"/>
      <c r="C52" s="175"/>
      <c r="D52" s="175" t="s">
        <v>89</v>
      </c>
      <c r="E52" s="180"/>
      <c r="F52" s="19" t="s">
        <v>61</v>
      </c>
      <c r="G52" s="20"/>
      <c r="H52" s="177"/>
      <c r="I52" s="177"/>
      <c r="J52" s="177"/>
      <c r="K52" s="177"/>
    </row>
    <row r="53" spans="2:11" ht="15" customHeight="1" x14ac:dyDescent="0.25">
      <c r="B53" s="174"/>
      <c r="C53" s="175"/>
      <c r="D53" s="175"/>
      <c r="E53" s="180"/>
      <c r="F53" s="19" t="s">
        <v>43</v>
      </c>
      <c r="G53" s="20"/>
      <c r="H53" s="177"/>
      <c r="I53" s="177"/>
      <c r="J53" s="177"/>
      <c r="K53" s="177"/>
    </row>
    <row r="54" spans="2:11" ht="15" customHeight="1" x14ac:dyDescent="0.25">
      <c r="B54" s="174"/>
      <c r="C54" s="175" t="s">
        <v>90</v>
      </c>
      <c r="D54" s="175" t="s">
        <v>91</v>
      </c>
      <c r="E54" s="180"/>
      <c r="F54" s="19" t="s">
        <v>61</v>
      </c>
      <c r="G54" s="20"/>
      <c r="H54" s="177"/>
      <c r="I54" s="177"/>
      <c r="J54" s="177"/>
      <c r="K54" s="177"/>
    </row>
    <row r="55" spans="2:11" ht="15" customHeight="1" x14ac:dyDescent="0.25">
      <c r="B55" s="174"/>
      <c r="C55" s="175"/>
      <c r="D55" s="175"/>
      <c r="E55" s="180"/>
      <c r="F55" s="19" t="s">
        <v>43</v>
      </c>
      <c r="G55" s="20"/>
      <c r="H55" s="177"/>
      <c r="I55" s="177"/>
      <c r="J55" s="177"/>
      <c r="K55" s="177"/>
    </row>
    <row r="56" spans="2:11" ht="15" customHeight="1" x14ac:dyDescent="0.25">
      <c r="B56" s="174"/>
      <c r="C56" s="175"/>
      <c r="D56" s="175" t="s">
        <v>92</v>
      </c>
      <c r="E56" s="180"/>
      <c r="F56" s="19" t="s">
        <v>61</v>
      </c>
      <c r="G56" s="20"/>
      <c r="H56" s="177"/>
      <c r="I56" s="177"/>
      <c r="J56" s="177"/>
      <c r="K56" s="177"/>
    </row>
    <row r="57" spans="2:11" ht="15" customHeight="1" x14ac:dyDescent="0.25">
      <c r="B57" s="174"/>
      <c r="C57" s="175"/>
      <c r="D57" s="175"/>
      <c r="E57" s="180"/>
      <c r="F57" s="19" t="s">
        <v>43</v>
      </c>
      <c r="G57" s="20"/>
      <c r="H57" s="177"/>
      <c r="I57" s="177"/>
      <c r="J57" s="177"/>
      <c r="K57" s="177"/>
    </row>
    <row r="58" spans="2:11" ht="15" customHeight="1" x14ac:dyDescent="0.25">
      <c r="B58" s="174"/>
      <c r="C58" s="175"/>
      <c r="D58" s="175" t="s">
        <v>93</v>
      </c>
      <c r="E58" s="180"/>
      <c r="F58" s="19" t="s">
        <v>61</v>
      </c>
      <c r="G58" s="20"/>
      <c r="H58" s="177"/>
      <c r="I58" s="177"/>
      <c r="J58" s="177"/>
      <c r="K58" s="177"/>
    </row>
    <row r="59" spans="2:11" ht="15" customHeight="1" x14ac:dyDescent="0.25">
      <c r="B59" s="174"/>
      <c r="C59" s="175"/>
      <c r="D59" s="175"/>
      <c r="E59" s="180"/>
      <c r="F59" s="19" t="s">
        <v>43</v>
      </c>
      <c r="G59" s="20"/>
      <c r="H59" s="177"/>
      <c r="I59" s="177"/>
      <c r="J59" s="177"/>
      <c r="K59" s="177"/>
    </row>
    <row r="60" spans="2:11" ht="15" customHeight="1" x14ac:dyDescent="0.25">
      <c r="B60" s="174"/>
      <c r="C60" s="185" t="s">
        <v>94</v>
      </c>
      <c r="D60" s="183" t="s">
        <v>95</v>
      </c>
      <c r="E60" s="22"/>
      <c r="F60" s="21" t="s">
        <v>42</v>
      </c>
      <c r="G60" s="20"/>
      <c r="H60" s="177"/>
      <c r="I60" s="177"/>
      <c r="J60" s="177"/>
      <c r="K60" s="177"/>
    </row>
    <row r="61" spans="2:11" ht="15" customHeight="1" x14ac:dyDescent="0.25">
      <c r="B61" s="174"/>
      <c r="C61" s="185"/>
      <c r="D61" s="183"/>
      <c r="E61" s="22"/>
      <c r="F61" s="21" t="s">
        <v>48</v>
      </c>
      <c r="G61" s="20"/>
      <c r="H61" s="177"/>
      <c r="I61" s="177"/>
      <c r="J61" s="177"/>
      <c r="K61" s="177"/>
    </row>
    <row r="62" spans="2:11" ht="15" customHeight="1" x14ac:dyDescent="0.25">
      <c r="B62" s="174"/>
      <c r="C62" s="185"/>
      <c r="D62" s="183" t="s">
        <v>96</v>
      </c>
      <c r="E62" s="181" t="s">
        <v>50</v>
      </c>
      <c r="F62" s="21" t="s">
        <v>42</v>
      </c>
      <c r="G62" s="20"/>
      <c r="H62" s="177"/>
      <c r="I62" s="177"/>
      <c r="J62" s="177"/>
      <c r="K62" s="177"/>
    </row>
    <row r="63" spans="2:11" ht="15" customHeight="1" x14ac:dyDescent="0.25">
      <c r="B63" s="174"/>
      <c r="C63" s="185"/>
      <c r="D63" s="183"/>
      <c r="E63" s="181"/>
      <c r="F63" s="21" t="s">
        <v>51</v>
      </c>
      <c r="G63" s="20"/>
      <c r="H63" s="177"/>
      <c r="I63" s="177"/>
      <c r="J63" s="177"/>
      <c r="K63" s="177"/>
    </row>
    <row r="64" spans="2:11" ht="15" customHeight="1" x14ac:dyDescent="0.25">
      <c r="B64" s="174"/>
      <c r="C64" s="185"/>
      <c r="D64" s="183"/>
      <c r="E64" s="181" t="s">
        <v>52</v>
      </c>
      <c r="F64" s="21" t="s">
        <v>42</v>
      </c>
      <c r="G64" s="20"/>
      <c r="H64" s="177"/>
      <c r="I64" s="177"/>
      <c r="J64" s="177"/>
      <c r="K64" s="177"/>
    </row>
    <row r="65" spans="2:11" ht="15" customHeight="1" x14ac:dyDescent="0.25">
      <c r="B65" s="174"/>
      <c r="C65" s="185"/>
      <c r="D65" s="183"/>
      <c r="E65" s="181"/>
      <c r="F65" s="21" t="s">
        <v>51</v>
      </c>
      <c r="G65" s="20"/>
      <c r="H65" s="177"/>
      <c r="I65" s="177"/>
      <c r="J65" s="177"/>
      <c r="K65" s="177"/>
    </row>
    <row r="66" spans="2:11" ht="15" customHeight="1" x14ac:dyDescent="0.25">
      <c r="B66" s="174"/>
      <c r="C66" s="185"/>
      <c r="D66" s="183" t="s">
        <v>97</v>
      </c>
      <c r="E66" s="186"/>
      <c r="F66" s="21" t="s">
        <v>42</v>
      </c>
      <c r="G66" s="20"/>
      <c r="H66" s="177"/>
      <c r="I66" s="177"/>
      <c r="J66" s="177"/>
      <c r="K66" s="177"/>
    </row>
    <row r="67" spans="2:11" ht="15" customHeight="1" x14ac:dyDescent="0.25">
      <c r="B67" s="174"/>
      <c r="C67" s="185"/>
      <c r="D67" s="183"/>
      <c r="E67" s="186"/>
      <c r="F67" s="21" t="s">
        <v>54</v>
      </c>
      <c r="G67" s="20"/>
      <c r="H67" s="177"/>
      <c r="I67" s="177"/>
      <c r="J67" s="177"/>
      <c r="K67" s="177"/>
    </row>
    <row r="68" spans="2:11" ht="14.25" customHeight="1" x14ac:dyDescent="0.25">
      <c r="B68" s="174"/>
      <c r="C68" s="175" t="s">
        <v>98</v>
      </c>
      <c r="D68" s="175" t="s">
        <v>99</v>
      </c>
      <c r="E68" s="186"/>
      <c r="F68" s="19" t="s">
        <v>51</v>
      </c>
      <c r="G68" s="20"/>
      <c r="H68" s="177"/>
      <c r="I68" s="177"/>
      <c r="J68" s="177"/>
      <c r="K68" s="177"/>
    </row>
    <row r="69" spans="2:11" ht="14.25" customHeight="1" x14ac:dyDescent="0.25">
      <c r="B69" s="174"/>
      <c r="C69" s="175"/>
      <c r="D69" s="175"/>
      <c r="E69" s="186"/>
      <c r="F69" s="19" t="s">
        <v>54</v>
      </c>
      <c r="G69" s="20"/>
      <c r="H69" s="177"/>
      <c r="I69" s="177"/>
      <c r="J69" s="177"/>
      <c r="K69" s="177"/>
    </row>
    <row r="70" spans="2:11" ht="14.25" customHeight="1" x14ac:dyDescent="0.25">
      <c r="B70" s="174"/>
      <c r="C70" s="175"/>
      <c r="D70" s="175" t="s">
        <v>100</v>
      </c>
      <c r="E70" s="186"/>
      <c r="F70" s="19" t="s">
        <v>51</v>
      </c>
      <c r="G70" s="20"/>
      <c r="H70" s="177"/>
      <c r="I70" s="177"/>
      <c r="J70" s="177"/>
      <c r="K70" s="177"/>
    </row>
    <row r="71" spans="2:11" ht="14.25" customHeight="1" x14ac:dyDescent="0.25">
      <c r="B71" s="174"/>
      <c r="C71" s="175"/>
      <c r="D71" s="175"/>
      <c r="E71" s="186"/>
      <c r="F71" s="19" t="s">
        <v>54</v>
      </c>
      <c r="G71" s="20"/>
      <c r="H71" s="177"/>
      <c r="I71" s="177"/>
      <c r="J71" s="177"/>
      <c r="K71" s="177"/>
    </row>
    <row r="72" spans="2:11" ht="14.25" customHeight="1" x14ac:dyDescent="0.25">
      <c r="B72" s="174"/>
      <c r="C72" s="175"/>
      <c r="D72" s="175" t="s">
        <v>101</v>
      </c>
      <c r="E72" s="186"/>
      <c r="F72" s="19" t="s">
        <v>42</v>
      </c>
      <c r="G72" s="20"/>
      <c r="H72" s="177"/>
      <c r="I72" s="177"/>
      <c r="J72" s="177"/>
      <c r="K72" s="177"/>
    </row>
    <row r="73" spans="2:11" ht="14.25" customHeight="1" x14ac:dyDescent="0.25">
      <c r="B73" s="174"/>
      <c r="C73" s="175"/>
      <c r="D73" s="175"/>
      <c r="E73" s="186"/>
      <c r="F73" s="19" t="s">
        <v>102</v>
      </c>
      <c r="G73" s="20"/>
      <c r="H73" s="177"/>
      <c r="I73" s="177"/>
      <c r="J73" s="177"/>
      <c r="K73" s="177"/>
    </row>
    <row r="74" spans="2:11" ht="13.5" customHeight="1" x14ac:dyDescent="0.25">
      <c r="B74" s="193" t="s">
        <v>103</v>
      </c>
      <c r="C74" s="187" t="s">
        <v>104</v>
      </c>
      <c r="D74" s="24" t="s">
        <v>105</v>
      </c>
      <c r="E74" s="25"/>
      <c r="F74" s="26" t="s">
        <v>106</v>
      </c>
      <c r="G74" s="20"/>
      <c r="H74" s="2"/>
      <c r="I74" s="2"/>
      <c r="J74" s="2"/>
      <c r="K74" s="2"/>
    </row>
    <row r="75" spans="2:11" x14ac:dyDescent="0.25">
      <c r="B75" s="193"/>
      <c r="C75" s="188"/>
      <c r="D75" s="23" t="s">
        <v>107</v>
      </c>
      <c r="E75" s="27"/>
      <c r="F75" s="26" t="s">
        <v>106</v>
      </c>
      <c r="G75" s="20"/>
      <c r="H75" s="2"/>
      <c r="I75" s="2"/>
      <c r="J75" s="2"/>
      <c r="K75" s="2"/>
    </row>
    <row r="76" spans="2:11" x14ac:dyDescent="0.25">
      <c r="B76" s="193"/>
      <c r="C76" s="188"/>
      <c r="D76" s="23" t="s">
        <v>108</v>
      </c>
      <c r="E76" s="27"/>
      <c r="F76" s="26" t="s">
        <v>106</v>
      </c>
      <c r="G76" s="20"/>
      <c r="H76" s="2"/>
      <c r="I76" s="2"/>
      <c r="J76" s="2"/>
      <c r="K76" s="2"/>
    </row>
    <row r="77" spans="2:11" ht="13.5" customHeight="1" x14ac:dyDescent="0.25">
      <c r="B77" s="193"/>
      <c r="C77" s="188"/>
      <c r="D77" s="194" t="s">
        <v>265</v>
      </c>
      <c r="E77" s="28" t="s">
        <v>109</v>
      </c>
      <c r="F77" s="26" t="s">
        <v>106</v>
      </c>
      <c r="G77" s="20"/>
      <c r="H77" s="177"/>
      <c r="I77" s="177"/>
      <c r="J77" s="177"/>
      <c r="K77" s="177"/>
    </row>
    <row r="78" spans="2:11" x14ac:dyDescent="0.25">
      <c r="B78" s="193"/>
      <c r="C78" s="188"/>
      <c r="D78" s="194"/>
      <c r="E78" s="28" t="s">
        <v>110</v>
      </c>
      <c r="F78" s="26" t="s">
        <v>106</v>
      </c>
      <c r="G78" s="20"/>
      <c r="H78" s="177"/>
      <c r="I78" s="177"/>
      <c r="J78" s="177"/>
      <c r="K78" s="177"/>
    </row>
    <row r="79" spans="2:11" x14ac:dyDescent="0.25">
      <c r="B79" s="193"/>
      <c r="C79" s="188"/>
      <c r="D79" s="187" t="s">
        <v>266</v>
      </c>
      <c r="E79" s="28" t="s">
        <v>267</v>
      </c>
      <c r="F79" s="26" t="s">
        <v>106</v>
      </c>
      <c r="G79" s="20"/>
      <c r="H79" s="190"/>
      <c r="I79" s="190"/>
      <c r="J79" s="190"/>
      <c r="K79" s="190"/>
    </row>
    <row r="80" spans="2:11" x14ac:dyDescent="0.25">
      <c r="B80" s="193"/>
      <c r="C80" s="188"/>
      <c r="D80" s="188"/>
      <c r="E80" s="28" t="s">
        <v>268</v>
      </c>
      <c r="F80" s="26" t="s">
        <v>106</v>
      </c>
      <c r="G80" s="20"/>
      <c r="H80" s="191"/>
      <c r="I80" s="191"/>
      <c r="J80" s="191"/>
      <c r="K80" s="191"/>
    </row>
    <row r="81" spans="2:11" x14ac:dyDescent="0.25">
      <c r="B81" s="193"/>
      <c r="C81" s="188"/>
      <c r="D81" s="188"/>
      <c r="E81" s="28" t="s">
        <v>269</v>
      </c>
      <c r="F81" s="26" t="s">
        <v>106</v>
      </c>
      <c r="G81" s="20"/>
      <c r="H81" s="191"/>
      <c r="I81" s="191"/>
      <c r="J81" s="191"/>
      <c r="K81" s="191"/>
    </row>
    <row r="82" spans="2:11" x14ac:dyDescent="0.25">
      <c r="B82" s="193"/>
      <c r="C82" s="189"/>
      <c r="D82" s="189"/>
      <c r="E82" s="28" t="s">
        <v>270</v>
      </c>
      <c r="F82" s="26" t="s">
        <v>106</v>
      </c>
      <c r="G82" s="20"/>
      <c r="H82" s="192"/>
      <c r="I82" s="192"/>
      <c r="J82" s="192"/>
      <c r="K82" s="192"/>
    </row>
    <row r="83" spans="2:11" ht="13.5" customHeight="1" x14ac:dyDescent="0.25">
      <c r="B83" s="193"/>
      <c r="C83" s="195" t="s">
        <v>111</v>
      </c>
      <c r="D83" s="24" t="s">
        <v>105</v>
      </c>
      <c r="E83" s="25"/>
      <c r="F83" s="26" t="s">
        <v>106</v>
      </c>
      <c r="G83" s="20"/>
      <c r="H83" s="177"/>
      <c r="I83" s="177"/>
      <c r="J83" s="177"/>
      <c r="K83" s="177"/>
    </row>
    <row r="84" spans="2:11" x14ac:dyDescent="0.25">
      <c r="B84" s="193"/>
      <c r="C84" s="195"/>
      <c r="D84" s="24" t="s">
        <v>112</v>
      </c>
      <c r="E84" s="25"/>
      <c r="F84" s="26" t="s">
        <v>106</v>
      </c>
      <c r="G84" s="20"/>
      <c r="H84" s="177"/>
      <c r="I84" s="177"/>
      <c r="J84" s="177"/>
      <c r="K84" s="177"/>
    </row>
    <row r="85" spans="2:11" ht="13.5" customHeight="1" x14ac:dyDescent="0.25">
      <c r="B85" s="193"/>
      <c r="C85" s="195"/>
      <c r="D85" s="195" t="s">
        <v>113</v>
      </c>
      <c r="E85" s="28" t="s">
        <v>114</v>
      </c>
      <c r="F85" s="26" t="s">
        <v>106</v>
      </c>
      <c r="G85" s="20"/>
      <c r="H85" s="177"/>
      <c r="I85" s="177"/>
      <c r="J85" s="177"/>
      <c r="K85" s="177"/>
    </row>
    <row r="86" spans="2:11" x14ac:dyDescent="0.25">
      <c r="B86" s="193"/>
      <c r="C86" s="195"/>
      <c r="D86" s="195"/>
      <c r="E86" s="28" t="s">
        <v>115</v>
      </c>
      <c r="F86" s="26" t="s">
        <v>106</v>
      </c>
      <c r="G86" s="20"/>
      <c r="H86" s="177"/>
      <c r="I86" s="177"/>
      <c r="J86" s="177"/>
      <c r="K86" s="177"/>
    </row>
    <row r="87" spans="2:11" x14ac:dyDescent="0.25">
      <c r="B87" s="193"/>
      <c r="C87" s="195"/>
      <c r="D87" s="195"/>
      <c r="E87" s="27" t="s">
        <v>116</v>
      </c>
      <c r="F87" s="26" t="s">
        <v>106</v>
      </c>
      <c r="G87" s="20"/>
      <c r="H87" s="177"/>
      <c r="I87" s="177"/>
      <c r="J87" s="177"/>
      <c r="K87" s="177"/>
    </row>
    <row r="88" spans="2:11" x14ac:dyDescent="0.25">
      <c r="B88" s="193"/>
      <c r="C88" s="195"/>
      <c r="D88" s="195"/>
      <c r="E88" s="28" t="s">
        <v>117</v>
      </c>
      <c r="F88" s="26" t="s">
        <v>106</v>
      </c>
      <c r="G88" s="20"/>
      <c r="H88" s="177"/>
      <c r="I88" s="177"/>
      <c r="J88" s="177"/>
      <c r="K88" s="177"/>
    </row>
    <row r="89" spans="2:11" x14ac:dyDescent="0.25">
      <c r="B89" s="193"/>
      <c r="C89" s="195"/>
      <c r="D89" s="195"/>
      <c r="E89" s="28" t="s">
        <v>118</v>
      </c>
      <c r="F89" s="26" t="s">
        <v>106</v>
      </c>
      <c r="G89" s="20"/>
      <c r="H89" s="177"/>
      <c r="I89" s="177"/>
      <c r="J89" s="177"/>
      <c r="K89" s="177"/>
    </row>
    <row r="90" spans="2:11" x14ac:dyDescent="0.25">
      <c r="B90" s="193"/>
      <c r="C90" s="195"/>
      <c r="D90" s="195"/>
      <c r="E90" s="28" t="s">
        <v>119</v>
      </c>
      <c r="F90" s="26" t="s">
        <v>106</v>
      </c>
      <c r="G90" s="20"/>
      <c r="H90" s="177"/>
      <c r="I90" s="177"/>
      <c r="J90" s="177"/>
      <c r="K90" s="177"/>
    </row>
    <row r="91" spans="2:11" ht="13.5" customHeight="1" x14ac:dyDescent="0.25">
      <c r="B91" s="193"/>
      <c r="C91" s="195" t="s">
        <v>120</v>
      </c>
      <c r="D91" s="24" t="s">
        <v>105</v>
      </c>
      <c r="E91" s="25"/>
      <c r="F91" s="26" t="s">
        <v>106</v>
      </c>
      <c r="G91" s="20"/>
      <c r="H91" s="177"/>
      <c r="I91" s="177"/>
      <c r="J91" s="177"/>
      <c r="K91" s="177"/>
    </row>
    <row r="92" spans="2:11" x14ac:dyDescent="0.25">
      <c r="B92" s="193"/>
      <c r="C92" s="195"/>
      <c r="D92" s="24" t="s">
        <v>112</v>
      </c>
      <c r="E92" s="25"/>
      <c r="F92" s="26" t="s">
        <v>106</v>
      </c>
      <c r="G92" s="20"/>
      <c r="H92" s="177"/>
      <c r="I92" s="177"/>
      <c r="J92" s="177"/>
      <c r="K92" s="177"/>
    </row>
    <row r="93" spans="2:11" ht="13.5" customHeight="1" x14ac:dyDescent="0.25">
      <c r="B93" s="193"/>
      <c r="C93" s="195"/>
      <c r="D93" s="195" t="s">
        <v>113</v>
      </c>
      <c r="E93" s="28" t="s">
        <v>114</v>
      </c>
      <c r="F93" s="26" t="s">
        <v>106</v>
      </c>
      <c r="G93" s="20"/>
      <c r="H93" s="177"/>
      <c r="I93" s="177"/>
      <c r="J93" s="177"/>
      <c r="K93" s="177"/>
    </row>
    <row r="94" spans="2:11" x14ac:dyDescent="0.25">
      <c r="B94" s="193"/>
      <c r="C94" s="195"/>
      <c r="D94" s="195"/>
      <c r="E94" s="28" t="s">
        <v>115</v>
      </c>
      <c r="F94" s="26" t="s">
        <v>106</v>
      </c>
      <c r="G94" s="20"/>
      <c r="H94" s="177"/>
      <c r="I94" s="177"/>
      <c r="J94" s="177"/>
      <c r="K94" s="177"/>
    </row>
    <row r="95" spans="2:11" x14ac:dyDescent="0.25">
      <c r="B95" s="193"/>
      <c r="C95" s="195"/>
      <c r="D95" s="195"/>
      <c r="E95" s="27" t="s">
        <v>116</v>
      </c>
      <c r="F95" s="26" t="s">
        <v>106</v>
      </c>
      <c r="G95" s="20"/>
      <c r="H95" s="177"/>
      <c r="I95" s="177"/>
      <c r="J95" s="177"/>
      <c r="K95" s="177"/>
    </row>
    <row r="96" spans="2:11" x14ac:dyDescent="0.25">
      <c r="B96" s="193"/>
      <c r="C96" s="195"/>
      <c r="D96" s="195"/>
      <c r="E96" s="28" t="s">
        <v>117</v>
      </c>
      <c r="F96" s="26" t="s">
        <v>106</v>
      </c>
      <c r="G96" s="20"/>
      <c r="H96" s="177"/>
      <c r="I96" s="177"/>
      <c r="J96" s="177"/>
      <c r="K96" s="177"/>
    </row>
    <row r="97" spans="2:11" x14ac:dyDescent="0.25">
      <c r="B97" s="193"/>
      <c r="C97" s="195"/>
      <c r="D97" s="195"/>
      <c r="E97" s="28" t="s">
        <v>118</v>
      </c>
      <c r="F97" s="26" t="s">
        <v>106</v>
      </c>
      <c r="G97" s="20"/>
      <c r="H97" s="177"/>
      <c r="I97" s="177"/>
      <c r="J97" s="177"/>
      <c r="K97" s="177"/>
    </row>
    <row r="98" spans="2:11" x14ac:dyDescent="0.25">
      <c r="B98" s="193"/>
      <c r="C98" s="195"/>
      <c r="D98" s="195"/>
      <c r="E98" s="28" t="s">
        <v>119</v>
      </c>
      <c r="F98" s="26" t="s">
        <v>106</v>
      </c>
      <c r="G98" s="20"/>
      <c r="H98" s="177"/>
      <c r="I98" s="177"/>
      <c r="J98" s="177"/>
      <c r="K98" s="177"/>
    </row>
    <row r="99" spans="2:11" ht="13.5" customHeight="1" x14ac:dyDescent="0.25">
      <c r="B99" s="193"/>
      <c r="C99" s="199" t="s">
        <v>121</v>
      </c>
      <c r="D99" s="29" t="s">
        <v>105</v>
      </c>
      <c r="E99" s="28"/>
      <c r="F99" s="26" t="s">
        <v>106</v>
      </c>
      <c r="G99" s="20"/>
      <c r="H99" s="2"/>
      <c r="I99" s="2"/>
      <c r="J99" s="2"/>
      <c r="K99" s="2"/>
    </row>
    <row r="100" spans="2:11" x14ac:dyDescent="0.25">
      <c r="B100" s="193"/>
      <c r="C100" s="200"/>
      <c r="D100" s="29" t="s">
        <v>107</v>
      </c>
      <c r="E100" s="28"/>
      <c r="F100" s="26" t="s">
        <v>106</v>
      </c>
      <c r="G100" s="20"/>
      <c r="H100" s="2"/>
      <c r="I100" s="2"/>
      <c r="J100" s="2"/>
      <c r="K100" s="2"/>
    </row>
    <row r="101" spans="2:11" x14ac:dyDescent="0.25">
      <c r="B101" s="193"/>
      <c r="C101" s="200"/>
      <c r="D101" s="29" t="s">
        <v>108</v>
      </c>
      <c r="E101" s="28"/>
      <c r="F101" s="26" t="s">
        <v>106</v>
      </c>
      <c r="G101" s="20"/>
      <c r="H101" s="2"/>
      <c r="I101" s="2"/>
      <c r="J101" s="2"/>
      <c r="K101" s="2"/>
    </row>
    <row r="102" spans="2:11" ht="15" customHeight="1" x14ac:dyDescent="0.25">
      <c r="B102" s="193"/>
      <c r="C102" s="200"/>
      <c r="D102" s="194" t="s">
        <v>265</v>
      </c>
      <c r="E102" s="28" t="s">
        <v>109</v>
      </c>
      <c r="F102" s="26" t="s">
        <v>106</v>
      </c>
      <c r="G102" s="20"/>
      <c r="H102" s="177"/>
      <c r="I102" s="177"/>
      <c r="J102" s="177"/>
      <c r="K102" s="177"/>
    </row>
    <row r="103" spans="2:11" x14ac:dyDescent="0.25">
      <c r="B103" s="193"/>
      <c r="C103" s="200"/>
      <c r="D103" s="194"/>
      <c r="E103" s="28" t="s">
        <v>110</v>
      </c>
      <c r="F103" s="26" t="s">
        <v>106</v>
      </c>
      <c r="G103" s="20"/>
      <c r="H103" s="177"/>
      <c r="I103" s="177"/>
      <c r="J103" s="177"/>
      <c r="K103" s="177"/>
    </row>
    <row r="104" spans="2:11" x14ac:dyDescent="0.25">
      <c r="B104" s="193"/>
      <c r="C104" s="200"/>
      <c r="D104" s="187" t="s">
        <v>266</v>
      </c>
      <c r="E104" s="28" t="s">
        <v>267</v>
      </c>
      <c r="F104" s="26" t="s">
        <v>106</v>
      </c>
      <c r="G104" s="20"/>
      <c r="H104" s="190"/>
      <c r="I104" s="190"/>
      <c r="J104" s="190"/>
      <c r="K104" s="190"/>
    </row>
    <row r="105" spans="2:11" x14ac:dyDescent="0.25">
      <c r="B105" s="193"/>
      <c r="C105" s="200"/>
      <c r="D105" s="188"/>
      <c r="E105" s="28" t="s">
        <v>268</v>
      </c>
      <c r="F105" s="26" t="s">
        <v>106</v>
      </c>
      <c r="G105" s="20"/>
      <c r="H105" s="191"/>
      <c r="I105" s="191"/>
      <c r="J105" s="191"/>
      <c r="K105" s="191"/>
    </row>
    <row r="106" spans="2:11" x14ac:dyDescent="0.25">
      <c r="B106" s="193"/>
      <c r="C106" s="200"/>
      <c r="D106" s="188"/>
      <c r="E106" s="28" t="s">
        <v>269</v>
      </c>
      <c r="F106" s="26" t="s">
        <v>106</v>
      </c>
      <c r="G106" s="20"/>
      <c r="H106" s="191"/>
      <c r="I106" s="191"/>
      <c r="J106" s="191"/>
      <c r="K106" s="191"/>
    </row>
    <row r="107" spans="2:11" x14ac:dyDescent="0.25">
      <c r="B107" s="193"/>
      <c r="C107" s="201"/>
      <c r="D107" s="189"/>
      <c r="E107" s="28" t="s">
        <v>270</v>
      </c>
      <c r="F107" s="26" t="s">
        <v>106</v>
      </c>
      <c r="G107" s="20"/>
      <c r="H107" s="192"/>
      <c r="I107" s="192"/>
      <c r="J107" s="192"/>
      <c r="K107" s="192"/>
    </row>
    <row r="108" spans="2:11" ht="13.5" customHeight="1" x14ac:dyDescent="0.25">
      <c r="B108" s="193"/>
      <c r="C108" s="199" t="s">
        <v>122</v>
      </c>
      <c r="D108" s="29" t="s">
        <v>105</v>
      </c>
      <c r="E108" s="28"/>
      <c r="F108" s="26" t="s">
        <v>106</v>
      </c>
      <c r="G108" s="20"/>
      <c r="H108" s="2"/>
      <c r="I108" s="2"/>
      <c r="J108" s="2"/>
      <c r="K108" s="2"/>
    </row>
    <row r="109" spans="2:11" x14ac:dyDescent="0.25">
      <c r="B109" s="193"/>
      <c r="C109" s="200"/>
      <c r="D109" s="24" t="s">
        <v>107</v>
      </c>
      <c r="E109" s="28"/>
      <c r="F109" s="26" t="s">
        <v>106</v>
      </c>
      <c r="G109" s="20"/>
      <c r="H109" s="2"/>
      <c r="I109" s="2"/>
      <c r="J109" s="2"/>
      <c r="K109" s="2"/>
    </row>
    <row r="110" spans="2:11" x14ac:dyDescent="0.25">
      <c r="B110" s="193"/>
      <c r="C110" s="200"/>
      <c r="D110" s="24" t="s">
        <v>108</v>
      </c>
      <c r="E110" s="27"/>
      <c r="F110" s="26" t="s">
        <v>106</v>
      </c>
      <c r="G110" s="20"/>
      <c r="H110" s="2"/>
      <c r="I110" s="2"/>
      <c r="J110" s="2"/>
      <c r="K110" s="2"/>
    </row>
    <row r="111" spans="2:11" ht="13.5" customHeight="1" x14ac:dyDescent="0.25">
      <c r="B111" s="193"/>
      <c r="C111" s="200"/>
      <c r="D111" s="194" t="s">
        <v>265</v>
      </c>
      <c r="E111" s="28" t="s">
        <v>109</v>
      </c>
      <c r="F111" s="26" t="s">
        <v>106</v>
      </c>
      <c r="G111" s="20"/>
      <c r="H111" s="177"/>
      <c r="I111" s="177"/>
      <c r="J111" s="177"/>
      <c r="K111" s="177"/>
    </row>
    <row r="112" spans="2:11" x14ac:dyDescent="0.25">
      <c r="B112" s="193"/>
      <c r="C112" s="200"/>
      <c r="D112" s="194"/>
      <c r="E112" s="28" t="s">
        <v>110</v>
      </c>
      <c r="F112" s="26" t="s">
        <v>106</v>
      </c>
      <c r="G112" s="20"/>
      <c r="H112" s="177"/>
      <c r="I112" s="177"/>
      <c r="J112" s="177"/>
      <c r="K112" s="177"/>
    </row>
    <row r="113" spans="2:11" x14ac:dyDescent="0.25">
      <c r="B113" s="193"/>
      <c r="C113" s="200"/>
      <c r="D113" s="187" t="s">
        <v>266</v>
      </c>
      <c r="E113" s="28" t="s">
        <v>267</v>
      </c>
      <c r="F113" s="26" t="s">
        <v>106</v>
      </c>
      <c r="G113" s="20"/>
      <c r="H113" s="190"/>
      <c r="I113" s="190"/>
      <c r="J113" s="190"/>
      <c r="K113" s="190"/>
    </row>
    <row r="114" spans="2:11" x14ac:dyDescent="0.25">
      <c r="B114" s="193"/>
      <c r="C114" s="200"/>
      <c r="D114" s="188"/>
      <c r="E114" s="28" t="s">
        <v>268</v>
      </c>
      <c r="F114" s="26" t="s">
        <v>106</v>
      </c>
      <c r="G114" s="20"/>
      <c r="H114" s="191"/>
      <c r="I114" s="191"/>
      <c r="J114" s="191"/>
      <c r="K114" s="191"/>
    </row>
    <row r="115" spans="2:11" x14ac:dyDescent="0.25">
      <c r="B115" s="193"/>
      <c r="C115" s="200"/>
      <c r="D115" s="188"/>
      <c r="E115" s="28" t="s">
        <v>269</v>
      </c>
      <c r="F115" s="26" t="s">
        <v>106</v>
      </c>
      <c r="G115" s="20"/>
      <c r="H115" s="191"/>
      <c r="I115" s="191"/>
      <c r="J115" s="191"/>
      <c r="K115" s="191"/>
    </row>
    <row r="116" spans="2:11" x14ac:dyDescent="0.25">
      <c r="B116" s="193"/>
      <c r="C116" s="201"/>
      <c r="D116" s="189"/>
      <c r="E116" s="28" t="s">
        <v>270</v>
      </c>
      <c r="F116" s="26" t="s">
        <v>106</v>
      </c>
      <c r="G116" s="20"/>
      <c r="H116" s="192"/>
      <c r="I116" s="192"/>
      <c r="J116" s="192"/>
      <c r="K116" s="192"/>
    </row>
    <row r="117" spans="2:11" ht="13.5" customHeight="1" x14ac:dyDescent="0.25">
      <c r="B117" s="193"/>
      <c r="C117" s="194" t="s">
        <v>123</v>
      </c>
      <c r="D117" s="194" t="s">
        <v>105</v>
      </c>
      <c r="E117" s="198" t="s">
        <v>99</v>
      </c>
      <c r="F117" s="26" t="s">
        <v>124</v>
      </c>
      <c r="G117" s="20"/>
      <c r="H117" s="177"/>
      <c r="I117" s="177"/>
      <c r="J117" s="177"/>
      <c r="K117" s="177"/>
    </row>
    <row r="118" spans="2:11" x14ac:dyDescent="0.25">
      <c r="B118" s="193"/>
      <c r="C118" s="194"/>
      <c r="D118" s="194"/>
      <c r="E118" s="198"/>
      <c r="F118" s="26" t="s">
        <v>51</v>
      </c>
      <c r="G118" s="20"/>
      <c r="H118" s="177"/>
      <c r="I118" s="177"/>
      <c r="J118" s="177"/>
      <c r="K118" s="177"/>
    </row>
    <row r="119" spans="2:11" x14ac:dyDescent="0.25">
      <c r="B119" s="193"/>
      <c r="C119" s="194"/>
      <c r="D119" s="194"/>
      <c r="E119" s="198" t="s">
        <v>125</v>
      </c>
      <c r="F119" s="26" t="s">
        <v>124</v>
      </c>
      <c r="G119" s="20"/>
      <c r="H119" s="177"/>
      <c r="I119" s="177"/>
      <c r="J119" s="177"/>
      <c r="K119" s="177"/>
    </row>
    <row r="120" spans="2:11" x14ac:dyDescent="0.25">
      <c r="B120" s="193"/>
      <c r="C120" s="194"/>
      <c r="D120" s="194"/>
      <c r="E120" s="198"/>
      <c r="F120" s="26" t="s">
        <v>51</v>
      </c>
      <c r="G120" s="20"/>
      <c r="H120" s="177"/>
      <c r="I120" s="177"/>
      <c r="J120" s="177"/>
      <c r="K120" s="177"/>
    </row>
    <row r="121" spans="2:11" ht="13.5" customHeight="1" x14ac:dyDescent="0.25">
      <c r="B121" s="193"/>
      <c r="C121" s="194"/>
      <c r="D121" s="194"/>
      <c r="E121" s="194" t="s">
        <v>126</v>
      </c>
      <c r="F121" s="26" t="s">
        <v>124</v>
      </c>
      <c r="G121" s="20"/>
      <c r="H121" s="177"/>
      <c r="I121" s="177"/>
      <c r="J121" s="177"/>
      <c r="K121" s="177"/>
    </row>
    <row r="122" spans="2:11" x14ac:dyDescent="0.25">
      <c r="B122" s="193"/>
      <c r="C122" s="194"/>
      <c r="D122" s="194"/>
      <c r="E122" s="194"/>
      <c r="F122" s="26" t="s">
        <v>51</v>
      </c>
      <c r="G122" s="20"/>
      <c r="H122" s="177"/>
      <c r="I122" s="177"/>
      <c r="J122" s="177"/>
      <c r="K122" s="177"/>
    </row>
    <row r="123" spans="2:11" ht="13.5" customHeight="1" x14ac:dyDescent="0.25">
      <c r="B123" s="193"/>
      <c r="C123" s="194"/>
      <c r="D123" s="194"/>
      <c r="E123" s="194" t="s">
        <v>127</v>
      </c>
      <c r="F123" s="26" t="s">
        <v>124</v>
      </c>
      <c r="G123" s="20"/>
      <c r="H123" s="177"/>
      <c r="I123" s="177"/>
      <c r="J123" s="177"/>
      <c r="K123" s="177"/>
    </row>
    <row r="124" spans="2:11" x14ac:dyDescent="0.25">
      <c r="B124" s="193"/>
      <c r="C124" s="194"/>
      <c r="D124" s="194"/>
      <c r="E124" s="194"/>
      <c r="F124" s="26" t="s">
        <v>54</v>
      </c>
      <c r="G124" s="20"/>
      <c r="H124" s="177"/>
      <c r="I124" s="177"/>
      <c r="J124" s="177"/>
      <c r="K124" s="177"/>
    </row>
    <row r="125" spans="2:11" x14ac:dyDescent="0.25">
      <c r="B125" s="193"/>
      <c r="C125" s="194"/>
      <c r="D125" s="194"/>
      <c r="E125" s="30" t="s">
        <v>128</v>
      </c>
      <c r="F125" s="26" t="s">
        <v>124</v>
      </c>
      <c r="G125" s="20"/>
      <c r="H125" s="177"/>
      <c r="I125" s="177"/>
      <c r="J125" s="177"/>
      <c r="K125" s="177"/>
    </row>
    <row r="126" spans="2:11" ht="13.5" customHeight="1" x14ac:dyDescent="0.25">
      <c r="B126" s="193"/>
      <c r="C126" s="194"/>
      <c r="D126" s="194" t="s">
        <v>129</v>
      </c>
      <c r="E126" s="194" t="s">
        <v>130</v>
      </c>
      <c r="F126" s="26" t="s">
        <v>124</v>
      </c>
      <c r="G126" s="20"/>
      <c r="H126" s="177"/>
      <c r="I126" s="177"/>
      <c r="J126" s="177"/>
      <c r="K126" s="177"/>
    </row>
    <row r="127" spans="2:11" x14ac:dyDescent="0.25">
      <c r="B127" s="193"/>
      <c r="C127" s="194"/>
      <c r="D127" s="194"/>
      <c r="E127" s="194"/>
      <c r="F127" s="26" t="s">
        <v>51</v>
      </c>
      <c r="G127" s="20"/>
      <c r="H127" s="177"/>
      <c r="I127" s="177"/>
      <c r="J127" s="177"/>
      <c r="K127" s="177"/>
    </row>
    <row r="128" spans="2:11" x14ac:dyDescent="0.25">
      <c r="B128" s="193"/>
      <c r="C128" s="194"/>
      <c r="D128" s="194"/>
      <c r="E128" s="23" t="s">
        <v>131</v>
      </c>
      <c r="F128" s="26" t="s">
        <v>132</v>
      </c>
      <c r="G128" s="20"/>
      <c r="H128" s="2"/>
      <c r="I128" s="2"/>
      <c r="J128" s="2"/>
      <c r="K128" s="2"/>
    </row>
    <row r="129" spans="2:11" x14ac:dyDescent="0.25">
      <c r="B129" s="193"/>
      <c r="C129" s="194"/>
      <c r="D129" s="31" t="s">
        <v>133</v>
      </c>
      <c r="E129" s="23"/>
      <c r="F129" s="26" t="s">
        <v>106</v>
      </c>
      <c r="G129" s="20"/>
      <c r="H129" s="2"/>
      <c r="I129" s="2"/>
      <c r="J129" s="2"/>
      <c r="K129" s="2"/>
    </row>
    <row r="130" spans="2:11" x14ac:dyDescent="0.25">
      <c r="B130" s="193"/>
      <c r="C130" s="194"/>
      <c r="D130" s="31" t="s">
        <v>134</v>
      </c>
      <c r="E130" s="23"/>
      <c r="F130" s="26" t="s">
        <v>106</v>
      </c>
      <c r="G130" s="20"/>
      <c r="H130" s="2"/>
      <c r="I130" s="2"/>
      <c r="J130" s="2"/>
      <c r="K130" s="2"/>
    </row>
    <row r="131" spans="2:11" x14ac:dyDescent="0.25">
      <c r="B131" s="193"/>
      <c r="C131" s="194"/>
      <c r="D131" s="31" t="s">
        <v>135</v>
      </c>
      <c r="E131" s="23"/>
      <c r="F131" s="26" t="s">
        <v>106</v>
      </c>
      <c r="G131" s="20"/>
      <c r="H131" s="2"/>
      <c r="I131" s="2"/>
      <c r="J131" s="2"/>
      <c r="K131" s="2"/>
    </row>
    <row r="132" spans="2:11" ht="15" customHeight="1" x14ac:dyDescent="0.25">
      <c r="B132" s="171" t="s">
        <v>136</v>
      </c>
      <c r="C132" s="196" t="s">
        <v>137</v>
      </c>
      <c r="D132" s="32" t="s">
        <v>138</v>
      </c>
      <c r="E132" s="33"/>
      <c r="F132" s="34" t="s">
        <v>54</v>
      </c>
      <c r="G132" s="20"/>
      <c r="H132" s="2"/>
      <c r="I132" s="2"/>
      <c r="J132" s="2"/>
      <c r="K132" s="2"/>
    </row>
    <row r="133" spans="2:11" ht="15" customHeight="1" x14ac:dyDescent="0.25">
      <c r="B133" s="171"/>
      <c r="C133" s="196"/>
      <c r="D133" s="196" t="s">
        <v>139</v>
      </c>
      <c r="E133" s="35" t="s">
        <v>140</v>
      </c>
      <c r="F133" s="34" t="s">
        <v>54</v>
      </c>
      <c r="G133" s="20"/>
      <c r="H133" s="2"/>
      <c r="I133" s="2"/>
      <c r="J133" s="2"/>
      <c r="K133" s="2"/>
    </row>
    <row r="134" spans="2:11" ht="15" customHeight="1" x14ac:dyDescent="0.25">
      <c r="B134" s="171"/>
      <c r="C134" s="196"/>
      <c r="D134" s="196"/>
      <c r="E134" s="35" t="s">
        <v>141</v>
      </c>
      <c r="F134" s="34" t="s">
        <v>54</v>
      </c>
      <c r="G134" s="20"/>
      <c r="H134" s="2"/>
      <c r="I134" s="2"/>
      <c r="J134" s="2"/>
      <c r="K134" s="2"/>
    </row>
    <row r="135" spans="2:11" ht="15" customHeight="1" x14ac:dyDescent="0.25">
      <c r="B135" s="171"/>
      <c r="C135" s="196"/>
      <c r="D135" s="32" t="s">
        <v>142</v>
      </c>
      <c r="E135" s="33"/>
      <c r="F135" s="34" t="s">
        <v>54</v>
      </c>
      <c r="G135" s="20"/>
      <c r="H135" s="2"/>
      <c r="I135" s="2"/>
      <c r="J135" s="2"/>
      <c r="K135" s="2"/>
    </row>
    <row r="136" spans="2:11" ht="15" customHeight="1" x14ac:dyDescent="0.25">
      <c r="B136" s="171"/>
      <c r="C136" s="197" t="s">
        <v>143</v>
      </c>
      <c r="D136" s="197"/>
      <c r="E136" s="35" t="s">
        <v>144</v>
      </c>
      <c r="F136" s="34" t="s">
        <v>54</v>
      </c>
      <c r="G136" s="20"/>
      <c r="H136" s="2"/>
      <c r="I136" s="2"/>
      <c r="J136" s="2"/>
      <c r="K136" s="2"/>
    </row>
    <row r="137" spans="2:11" ht="15" customHeight="1" x14ac:dyDescent="0.25">
      <c r="B137" s="171"/>
      <c r="C137" s="197"/>
      <c r="D137" s="197"/>
      <c r="E137" s="35" t="s">
        <v>145</v>
      </c>
      <c r="F137" s="34" t="s">
        <v>54</v>
      </c>
      <c r="G137" s="20"/>
      <c r="H137" s="2"/>
      <c r="I137" s="2"/>
      <c r="J137" s="2"/>
      <c r="K137" s="2"/>
    </row>
    <row r="138" spans="2:11" ht="15" customHeight="1" x14ac:dyDescent="0.25">
      <c r="B138" s="171"/>
      <c r="C138" s="197"/>
      <c r="D138" s="197"/>
      <c r="E138" s="35" t="s">
        <v>146</v>
      </c>
      <c r="F138" s="34" t="s">
        <v>54</v>
      </c>
      <c r="G138" s="20"/>
      <c r="H138" s="2"/>
      <c r="I138" s="2"/>
      <c r="J138" s="2"/>
      <c r="K138" s="2"/>
    </row>
    <row r="139" spans="2:11" ht="15" customHeight="1" x14ac:dyDescent="0.25">
      <c r="B139" s="171"/>
      <c r="C139" s="197"/>
      <c r="D139" s="197"/>
      <c r="E139" s="35" t="s">
        <v>147</v>
      </c>
      <c r="F139" s="34" t="s">
        <v>54</v>
      </c>
      <c r="G139" s="20"/>
      <c r="H139" s="2"/>
      <c r="I139" s="2"/>
      <c r="J139" s="2"/>
      <c r="K139" s="2"/>
    </row>
    <row r="140" spans="2:11" ht="15" customHeight="1" x14ac:dyDescent="0.25">
      <c r="B140" s="171"/>
      <c r="C140" s="197"/>
      <c r="D140" s="197"/>
      <c r="E140" s="35" t="s">
        <v>148</v>
      </c>
      <c r="F140" s="34" t="s">
        <v>54</v>
      </c>
      <c r="G140" s="20"/>
      <c r="H140" s="2"/>
      <c r="I140" s="2"/>
      <c r="J140" s="2"/>
      <c r="K140" s="2"/>
    </row>
    <row r="141" spans="2:11" ht="15" customHeight="1" x14ac:dyDescent="0.25">
      <c r="B141" s="171"/>
      <c r="C141" s="197"/>
      <c r="D141" s="197"/>
      <c r="E141" s="35" t="s">
        <v>149</v>
      </c>
      <c r="F141" s="34" t="s">
        <v>54</v>
      </c>
      <c r="G141" s="20"/>
      <c r="H141" s="2"/>
      <c r="I141" s="2"/>
      <c r="J141" s="2"/>
      <c r="K141" s="2"/>
    </row>
    <row r="142" spans="2:11" ht="15" customHeight="1" x14ac:dyDescent="0.25">
      <c r="B142" s="171"/>
      <c r="C142" s="197"/>
      <c r="D142" s="197"/>
      <c r="E142" s="35" t="s">
        <v>150</v>
      </c>
      <c r="F142" s="34" t="s">
        <v>54</v>
      </c>
      <c r="G142" s="20"/>
      <c r="H142" s="2"/>
      <c r="I142" s="2"/>
      <c r="J142" s="2"/>
      <c r="K142" s="2"/>
    </row>
    <row r="143" spans="2:11" ht="15" customHeight="1" x14ac:dyDescent="0.25">
      <c r="B143" s="171"/>
      <c r="C143" s="197"/>
      <c r="D143" s="197"/>
      <c r="E143" s="35" t="s">
        <v>151</v>
      </c>
      <c r="F143" s="34" t="s">
        <v>54</v>
      </c>
      <c r="G143" s="20"/>
      <c r="H143" s="2"/>
      <c r="I143" s="2"/>
      <c r="J143" s="2"/>
      <c r="K143" s="2"/>
    </row>
    <row r="144" spans="2:11" ht="15" customHeight="1" x14ac:dyDescent="0.25">
      <c r="B144" s="171"/>
      <c r="C144" s="197"/>
      <c r="D144" s="197"/>
      <c r="E144" s="35" t="s">
        <v>152</v>
      </c>
      <c r="F144" s="34" t="s">
        <v>54</v>
      </c>
      <c r="G144" s="20"/>
      <c r="H144" s="2"/>
      <c r="I144" s="2"/>
      <c r="J144" s="2"/>
      <c r="K144" s="2"/>
    </row>
    <row r="145" spans="2:11" ht="15" customHeight="1" x14ac:dyDescent="0.25">
      <c r="B145" s="171"/>
      <c r="C145" s="197"/>
      <c r="D145" s="197"/>
      <c r="E145" s="35" t="s">
        <v>153</v>
      </c>
      <c r="F145" s="34" t="s">
        <v>54</v>
      </c>
      <c r="G145" s="20"/>
      <c r="H145" s="2"/>
      <c r="I145" s="2"/>
      <c r="J145" s="2"/>
      <c r="K145" s="2"/>
    </row>
    <row r="146" spans="2:11" ht="15" customHeight="1" x14ac:dyDescent="0.25">
      <c r="B146" s="171"/>
      <c r="C146" s="197"/>
      <c r="D146" s="197"/>
      <c r="E146" s="35" t="s">
        <v>154</v>
      </c>
      <c r="F146" s="34" t="s">
        <v>54</v>
      </c>
      <c r="G146" s="20"/>
      <c r="H146" s="2"/>
      <c r="I146" s="2"/>
      <c r="J146" s="2"/>
      <c r="K146" s="2"/>
    </row>
    <row r="147" spans="2:11" ht="15" customHeight="1" x14ac:dyDescent="0.25">
      <c r="B147" s="171"/>
      <c r="C147" s="197"/>
      <c r="D147" s="197"/>
      <c r="E147" s="35" t="s">
        <v>155</v>
      </c>
      <c r="F147" s="34" t="s">
        <v>54</v>
      </c>
      <c r="G147" s="20"/>
      <c r="H147" s="2"/>
      <c r="I147" s="2"/>
      <c r="J147" s="2"/>
      <c r="K147" s="2"/>
    </row>
    <row r="148" spans="2:11" ht="15" customHeight="1" x14ac:dyDescent="0.25">
      <c r="B148" s="171"/>
      <c r="C148" s="197"/>
      <c r="D148" s="197"/>
      <c r="E148" s="35" t="s">
        <v>156</v>
      </c>
      <c r="F148" s="34" t="s">
        <v>54</v>
      </c>
      <c r="G148" s="20"/>
      <c r="H148" s="2"/>
      <c r="I148" s="2"/>
      <c r="J148" s="2"/>
      <c r="K148" s="2"/>
    </row>
    <row r="149" spans="2:11" ht="15" customHeight="1" x14ac:dyDescent="0.25">
      <c r="B149" s="171"/>
      <c r="C149" s="197"/>
      <c r="D149" s="197"/>
      <c r="E149" s="35" t="s">
        <v>157</v>
      </c>
      <c r="F149" s="34" t="s">
        <v>54</v>
      </c>
      <c r="G149" s="20"/>
      <c r="H149" s="2"/>
      <c r="I149" s="2"/>
      <c r="J149" s="2"/>
      <c r="K149" s="2"/>
    </row>
    <row r="150" spans="2:11" ht="15" customHeight="1" x14ac:dyDescent="0.25">
      <c r="B150" s="171"/>
      <c r="C150" s="197"/>
      <c r="D150" s="197"/>
      <c r="E150" s="35" t="s">
        <v>158</v>
      </c>
      <c r="F150" s="34" t="s">
        <v>54</v>
      </c>
      <c r="G150" s="20"/>
      <c r="H150" s="2"/>
      <c r="I150" s="2"/>
      <c r="J150" s="2"/>
      <c r="K150" s="2"/>
    </row>
    <row r="151" spans="2:11" ht="15" customHeight="1" x14ac:dyDescent="0.25">
      <c r="B151" s="171"/>
      <c r="C151" s="197"/>
      <c r="D151" s="197"/>
      <c r="E151" s="35" t="s">
        <v>159</v>
      </c>
      <c r="F151" s="34" t="s">
        <v>54</v>
      </c>
      <c r="G151" s="20"/>
      <c r="H151" s="2"/>
      <c r="I151" s="2"/>
      <c r="J151" s="2"/>
      <c r="K151" s="2"/>
    </row>
    <row r="152" spans="2:11" ht="15" customHeight="1" x14ac:dyDescent="0.25">
      <c r="B152" s="171"/>
      <c r="C152" s="197"/>
      <c r="D152" s="197"/>
      <c r="E152" s="35" t="s">
        <v>160</v>
      </c>
      <c r="F152" s="34" t="s">
        <v>54</v>
      </c>
      <c r="G152" s="20"/>
      <c r="H152" s="2"/>
      <c r="I152" s="2"/>
      <c r="J152" s="2"/>
      <c r="K152" s="2"/>
    </row>
    <row r="153" spans="2:11" ht="15" customHeight="1" x14ac:dyDescent="0.25">
      <c r="B153" s="171"/>
      <c r="C153" s="197"/>
      <c r="D153" s="197"/>
      <c r="E153" s="35" t="s">
        <v>161</v>
      </c>
      <c r="F153" s="34" t="s">
        <v>54</v>
      </c>
      <c r="G153" s="20"/>
      <c r="H153" s="2"/>
      <c r="I153" s="2"/>
      <c r="J153" s="2"/>
      <c r="K153" s="2"/>
    </row>
    <row r="154" spans="2:11" ht="15" customHeight="1" x14ac:dyDescent="0.25">
      <c r="B154" s="171"/>
      <c r="C154" s="197"/>
      <c r="D154" s="197"/>
      <c r="E154" s="35" t="s">
        <v>162</v>
      </c>
      <c r="F154" s="34" t="s">
        <v>54</v>
      </c>
      <c r="G154" s="20"/>
      <c r="H154" s="2"/>
      <c r="I154" s="2"/>
      <c r="J154" s="2"/>
      <c r="K154" s="2"/>
    </row>
    <row r="155" spans="2:11" ht="15" customHeight="1" x14ac:dyDescent="0.25">
      <c r="B155" s="171"/>
      <c r="C155" s="197"/>
      <c r="D155" s="197"/>
      <c r="E155" s="35" t="s">
        <v>163</v>
      </c>
      <c r="F155" s="34" t="s">
        <v>54</v>
      </c>
      <c r="G155" s="20"/>
      <c r="H155" s="2"/>
      <c r="I155" s="2"/>
      <c r="J155" s="2"/>
      <c r="K155" s="2"/>
    </row>
    <row r="156" spans="2:11" ht="15" customHeight="1" x14ac:dyDescent="0.25">
      <c r="B156" s="171"/>
      <c r="C156" s="197"/>
      <c r="D156" s="197"/>
      <c r="E156" s="35" t="s">
        <v>164</v>
      </c>
      <c r="F156" s="34" t="s">
        <v>54</v>
      </c>
      <c r="G156" s="20"/>
      <c r="H156" s="2"/>
      <c r="I156" s="2"/>
      <c r="J156" s="2"/>
      <c r="K156" s="2"/>
    </row>
    <row r="157" spans="2:11" ht="15" customHeight="1" x14ac:dyDescent="0.25">
      <c r="B157" s="171"/>
      <c r="C157" s="197"/>
      <c r="D157" s="197"/>
      <c r="E157" s="35" t="s">
        <v>165</v>
      </c>
      <c r="F157" s="34" t="s">
        <v>54</v>
      </c>
      <c r="G157" s="20"/>
      <c r="H157" s="2"/>
      <c r="I157" s="2"/>
      <c r="J157" s="2"/>
      <c r="K157" s="2"/>
    </row>
    <row r="158" spans="2:11" ht="15" customHeight="1" x14ac:dyDescent="0.25">
      <c r="B158" s="171"/>
      <c r="C158" s="197"/>
      <c r="D158" s="197"/>
      <c r="E158" s="35" t="s">
        <v>166</v>
      </c>
      <c r="F158" s="34" t="s">
        <v>54</v>
      </c>
      <c r="G158" s="20"/>
      <c r="H158" s="2"/>
      <c r="I158" s="2"/>
      <c r="J158" s="2"/>
      <c r="K158" s="2"/>
    </row>
    <row r="159" spans="2:11" ht="15" customHeight="1" x14ac:dyDescent="0.25">
      <c r="B159" s="171"/>
      <c r="C159" s="197"/>
      <c r="D159" s="197"/>
      <c r="E159" s="35" t="s">
        <v>167</v>
      </c>
      <c r="F159" s="34" t="s">
        <v>54</v>
      </c>
      <c r="G159" s="20"/>
      <c r="H159" s="2"/>
      <c r="I159" s="2"/>
      <c r="J159" s="2"/>
      <c r="K159" s="2"/>
    </row>
    <row r="160" spans="2:11" ht="15" customHeight="1" x14ac:dyDescent="0.25">
      <c r="B160" s="171"/>
      <c r="C160" s="197"/>
      <c r="D160" s="197"/>
      <c r="E160" s="35" t="s">
        <v>168</v>
      </c>
      <c r="F160" s="34" t="s">
        <v>54</v>
      </c>
      <c r="G160" s="20"/>
      <c r="H160" s="2"/>
      <c r="I160" s="2"/>
      <c r="J160" s="2"/>
      <c r="K160" s="2"/>
    </row>
    <row r="161" spans="2:11" ht="15" customHeight="1" x14ac:dyDescent="0.25">
      <c r="B161" s="171"/>
      <c r="C161" s="197"/>
      <c r="D161" s="197"/>
      <c r="E161" s="35" t="s">
        <v>169</v>
      </c>
      <c r="F161" s="34" t="s">
        <v>54</v>
      </c>
      <c r="G161" s="20"/>
      <c r="H161" s="2"/>
      <c r="I161" s="2"/>
      <c r="J161" s="2"/>
      <c r="K161" s="2"/>
    </row>
    <row r="162" spans="2:11" ht="15" customHeight="1" x14ac:dyDescent="0.25">
      <c r="B162" s="171"/>
      <c r="C162" s="197"/>
      <c r="D162" s="197"/>
      <c r="E162" s="35" t="s">
        <v>170</v>
      </c>
      <c r="F162" s="34" t="s">
        <v>54</v>
      </c>
      <c r="G162" s="20"/>
      <c r="H162" s="2"/>
      <c r="I162" s="2"/>
      <c r="J162" s="2"/>
      <c r="K162" s="2"/>
    </row>
    <row r="163" spans="2:11" ht="15" customHeight="1" x14ac:dyDescent="0.25">
      <c r="B163" s="171"/>
      <c r="C163" s="197"/>
      <c r="D163" s="197"/>
      <c r="E163" s="35" t="s">
        <v>171</v>
      </c>
      <c r="F163" s="34" t="s">
        <v>54</v>
      </c>
      <c r="G163" s="20"/>
      <c r="H163" s="2"/>
      <c r="I163" s="2"/>
      <c r="J163" s="2"/>
      <c r="K163" s="2"/>
    </row>
    <row r="164" spans="2:11" ht="15" customHeight="1" x14ac:dyDescent="0.25">
      <c r="B164" s="171"/>
      <c r="C164" s="197"/>
      <c r="D164" s="197"/>
      <c r="E164" s="35" t="s">
        <v>172</v>
      </c>
      <c r="F164" s="34" t="s">
        <v>54</v>
      </c>
      <c r="G164" s="20"/>
      <c r="H164" s="2"/>
      <c r="I164" s="2"/>
      <c r="J164" s="2"/>
      <c r="K164" s="2"/>
    </row>
    <row r="165" spans="2:11" ht="15" customHeight="1" x14ac:dyDescent="0.25">
      <c r="B165" s="171"/>
      <c r="C165" s="197"/>
      <c r="D165" s="197"/>
      <c r="E165" s="35" t="s">
        <v>173</v>
      </c>
      <c r="F165" s="34" t="s">
        <v>54</v>
      </c>
      <c r="G165" s="20"/>
      <c r="H165" s="2"/>
      <c r="I165" s="2"/>
      <c r="J165" s="2"/>
      <c r="K165" s="2"/>
    </row>
    <row r="166" spans="2:11" ht="30" customHeight="1" x14ac:dyDescent="0.25">
      <c r="B166" s="171"/>
      <c r="C166" s="196" t="s">
        <v>174</v>
      </c>
      <c r="D166" s="196" t="s">
        <v>175</v>
      </c>
      <c r="E166" s="36" t="s">
        <v>176</v>
      </c>
      <c r="F166" s="37" t="s">
        <v>177</v>
      </c>
      <c r="G166" s="20"/>
      <c r="H166" s="2"/>
      <c r="I166" s="2"/>
      <c r="J166" s="2"/>
      <c r="K166" s="2"/>
    </row>
    <row r="167" spans="2:11" ht="15" customHeight="1" x14ac:dyDescent="0.25">
      <c r="B167" s="171"/>
      <c r="C167" s="196"/>
      <c r="D167" s="196"/>
      <c r="E167" s="32" t="s">
        <v>178</v>
      </c>
      <c r="F167" s="37" t="s">
        <v>177</v>
      </c>
      <c r="G167" s="20"/>
      <c r="H167" s="2"/>
      <c r="I167" s="2"/>
      <c r="J167" s="2"/>
      <c r="K167" s="2"/>
    </row>
    <row r="168" spans="2:11" ht="15" customHeight="1" x14ac:dyDescent="0.25">
      <c r="B168" s="171"/>
      <c r="C168" s="196"/>
      <c r="D168" s="196"/>
      <c r="E168" s="36" t="s">
        <v>179</v>
      </c>
      <c r="F168" s="37" t="s">
        <v>177</v>
      </c>
      <c r="G168" s="20"/>
      <c r="H168" s="2"/>
      <c r="I168" s="2"/>
      <c r="J168" s="2"/>
      <c r="K168" s="2"/>
    </row>
    <row r="169" spans="2:11" ht="30" x14ac:dyDescent="0.25">
      <c r="B169" s="171"/>
      <c r="C169" s="196"/>
      <c r="D169" s="196"/>
      <c r="E169" s="36" t="s">
        <v>180</v>
      </c>
      <c r="F169" s="37" t="s">
        <v>177</v>
      </c>
      <c r="G169" s="20"/>
      <c r="H169" s="2"/>
      <c r="I169" s="2"/>
      <c r="J169" s="2"/>
      <c r="K169" s="2"/>
    </row>
    <row r="170" spans="2:11" ht="15" customHeight="1" x14ac:dyDescent="0.25">
      <c r="B170" s="171"/>
      <c r="C170" s="196"/>
      <c r="D170" s="196"/>
      <c r="E170" s="36" t="s">
        <v>181</v>
      </c>
      <c r="F170" s="37" t="s">
        <v>177</v>
      </c>
      <c r="G170" s="20"/>
      <c r="H170" s="2"/>
      <c r="I170" s="2"/>
      <c r="J170" s="2"/>
      <c r="K170" s="2"/>
    </row>
    <row r="171" spans="2:11" ht="15" customHeight="1" x14ac:dyDescent="0.25">
      <c r="B171" s="171"/>
      <c r="C171" s="196"/>
      <c r="D171" s="196"/>
      <c r="E171" s="36" t="s">
        <v>182</v>
      </c>
      <c r="F171" s="37" t="s">
        <v>177</v>
      </c>
      <c r="G171" s="20"/>
      <c r="H171" s="2"/>
      <c r="I171" s="2"/>
      <c r="J171" s="2"/>
      <c r="K171" s="2"/>
    </row>
    <row r="172" spans="2:11" x14ac:dyDescent="0.25">
      <c r="B172" s="171"/>
      <c r="C172" s="196"/>
      <c r="D172" s="196"/>
      <c r="E172" s="36" t="s">
        <v>183</v>
      </c>
      <c r="F172" s="37" t="s">
        <v>177</v>
      </c>
      <c r="G172" s="20"/>
      <c r="H172" s="2"/>
      <c r="I172" s="2"/>
      <c r="J172" s="2"/>
      <c r="K172" s="2"/>
    </row>
    <row r="173" spans="2:11" x14ac:dyDescent="0.25">
      <c r="B173" s="171"/>
      <c r="C173" s="196"/>
      <c r="D173" s="196"/>
      <c r="E173" s="36" t="s">
        <v>184</v>
      </c>
      <c r="F173" s="37" t="s">
        <v>177</v>
      </c>
      <c r="G173" s="20"/>
      <c r="H173" s="2"/>
      <c r="I173" s="2"/>
      <c r="J173" s="2"/>
      <c r="K173" s="2"/>
    </row>
    <row r="174" spans="2:11" ht="30" x14ac:dyDescent="0.25">
      <c r="B174" s="171"/>
      <c r="C174" s="196"/>
      <c r="D174" s="196"/>
      <c r="E174" s="36" t="s">
        <v>185</v>
      </c>
      <c r="F174" s="37" t="s">
        <v>177</v>
      </c>
      <c r="G174" s="20"/>
      <c r="H174" s="2"/>
      <c r="I174" s="2"/>
      <c r="J174" s="2"/>
      <c r="K174" s="2"/>
    </row>
    <row r="175" spans="2:11" x14ac:dyDescent="0.25">
      <c r="B175" s="171"/>
      <c r="C175" s="196"/>
      <c r="D175" s="196"/>
      <c r="E175" s="32" t="s">
        <v>186</v>
      </c>
      <c r="F175" s="37" t="s">
        <v>177</v>
      </c>
      <c r="G175" s="20"/>
      <c r="H175" s="2"/>
      <c r="I175" s="2"/>
      <c r="J175" s="2"/>
      <c r="K175" s="2"/>
    </row>
    <row r="176" spans="2:11" x14ac:dyDescent="0.25">
      <c r="B176" s="38"/>
      <c r="C176" s="39"/>
      <c r="D176" s="39"/>
      <c r="E176" s="6"/>
      <c r="F176" s="38"/>
      <c r="G176" s="40"/>
      <c r="H176" s="6"/>
    </row>
    <row r="177" spans="2:8" x14ac:dyDescent="0.25">
      <c r="B177" s="38"/>
      <c r="C177" s="39"/>
      <c r="D177" s="39"/>
      <c r="E177" s="6"/>
      <c r="F177" s="38"/>
      <c r="G177" s="40"/>
      <c r="H177" s="6"/>
    </row>
    <row r="178" spans="2:8" x14ac:dyDescent="0.25">
      <c r="B178" s="38"/>
      <c r="C178" s="39"/>
      <c r="D178" s="39"/>
      <c r="E178" s="6"/>
      <c r="F178" s="38"/>
      <c r="G178" s="40"/>
      <c r="H178" s="6"/>
    </row>
    <row r="179" spans="2:8" x14ac:dyDescent="0.25">
      <c r="B179" s="38"/>
      <c r="C179" s="39"/>
      <c r="D179" s="39"/>
      <c r="E179" s="6"/>
      <c r="F179" s="38"/>
      <c r="G179" s="40"/>
      <c r="H179" s="6"/>
    </row>
  </sheetData>
  <sheetProtection algorithmName="SHA-512" hashValue="p98xmi5XpOxO3xjWsWPIwVDMhdC4WGqqpOL4DZ73GmvHbGF/H/BVZKC+cy+7rz6wE9VDXW88kjWMkzJMgH9mgw==" saltValue="CrKFYgRGKyfniIjuV0MSPQ==" spinCount="100000" sheet="1" formatCells="0" formatColumns="0" formatRows="0"/>
  <mergeCells count="281">
    <mergeCell ref="K79:K82"/>
    <mergeCell ref="D104:D107"/>
    <mergeCell ref="H104:H107"/>
    <mergeCell ref="I104:I107"/>
    <mergeCell ref="J104:J107"/>
    <mergeCell ref="K104:K107"/>
    <mergeCell ref="C99:C107"/>
    <mergeCell ref="D113:D116"/>
    <mergeCell ref="H113:H116"/>
    <mergeCell ref="I113:I116"/>
    <mergeCell ref="J113:J116"/>
    <mergeCell ref="K113:K116"/>
    <mergeCell ref="C108:C116"/>
    <mergeCell ref="I102:I103"/>
    <mergeCell ref="J102:J103"/>
    <mergeCell ref="B132:B175"/>
    <mergeCell ref="C132:C135"/>
    <mergeCell ref="D133:D134"/>
    <mergeCell ref="C136:D165"/>
    <mergeCell ref="C166:C175"/>
    <mergeCell ref="D166:D175"/>
    <mergeCell ref="K102:K103"/>
    <mergeCell ref="D111:D112"/>
    <mergeCell ref="H111:H112"/>
    <mergeCell ref="I111:I112"/>
    <mergeCell ref="J111:J112"/>
    <mergeCell ref="K111:K112"/>
    <mergeCell ref="C117:C131"/>
    <mergeCell ref="D117:D125"/>
    <mergeCell ref="E117:E118"/>
    <mergeCell ref="H117:H125"/>
    <mergeCell ref="I117:I125"/>
    <mergeCell ref="J117:J125"/>
    <mergeCell ref="K117:K125"/>
    <mergeCell ref="E119:E120"/>
    <mergeCell ref="E121:E122"/>
    <mergeCell ref="E123:E124"/>
    <mergeCell ref="D126:D128"/>
    <mergeCell ref="E126:E127"/>
    <mergeCell ref="H126:H127"/>
    <mergeCell ref="I126:I127"/>
    <mergeCell ref="J126:J127"/>
    <mergeCell ref="K126:K127"/>
    <mergeCell ref="B74:B131"/>
    <mergeCell ref="D77:D78"/>
    <mergeCell ref="H77:H78"/>
    <mergeCell ref="I77:I78"/>
    <mergeCell ref="J77:J78"/>
    <mergeCell ref="K77:K78"/>
    <mergeCell ref="C83:C90"/>
    <mergeCell ref="H83:H90"/>
    <mergeCell ref="I83:I90"/>
    <mergeCell ref="J83:J90"/>
    <mergeCell ref="K83:K90"/>
    <mergeCell ref="D85:D90"/>
    <mergeCell ref="C91:C98"/>
    <mergeCell ref="H91:H98"/>
    <mergeCell ref="I91:I98"/>
    <mergeCell ref="J91:J98"/>
    <mergeCell ref="K91:K98"/>
    <mergeCell ref="D93:D98"/>
    <mergeCell ref="D102:D103"/>
    <mergeCell ref="H102:H103"/>
    <mergeCell ref="C68:C73"/>
    <mergeCell ref="D68:D69"/>
    <mergeCell ref="E68:E69"/>
    <mergeCell ref="H68:H69"/>
    <mergeCell ref="I68:I69"/>
    <mergeCell ref="J68:J69"/>
    <mergeCell ref="C74:C82"/>
    <mergeCell ref="D79:D82"/>
    <mergeCell ref="H79:H82"/>
    <mergeCell ref="I79:I82"/>
    <mergeCell ref="J79:J82"/>
    <mergeCell ref="K68:K69"/>
    <mergeCell ref="D70:D71"/>
    <mergeCell ref="E70:E71"/>
    <mergeCell ref="H70:H71"/>
    <mergeCell ref="I70:I71"/>
    <mergeCell ref="J70:J71"/>
    <mergeCell ref="K70:K71"/>
    <mergeCell ref="D72:D73"/>
    <mergeCell ref="E72:E73"/>
    <mergeCell ref="H72:H73"/>
    <mergeCell ref="I72:I73"/>
    <mergeCell ref="J72:J73"/>
    <mergeCell ref="K72:K73"/>
    <mergeCell ref="K58:K59"/>
    <mergeCell ref="C60:C67"/>
    <mergeCell ref="D60:D61"/>
    <mergeCell ref="H60:H61"/>
    <mergeCell ref="I60:I61"/>
    <mergeCell ref="J60:J61"/>
    <mergeCell ref="K60:K61"/>
    <mergeCell ref="D62:D65"/>
    <mergeCell ref="E62:E63"/>
    <mergeCell ref="H62:H63"/>
    <mergeCell ref="I62:I63"/>
    <mergeCell ref="J62:J63"/>
    <mergeCell ref="K62:K63"/>
    <mergeCell ref="E64:E65"/>
    <mergeCell ref="H64:H65"/>
    <mergeCell ref="I64:I65"/>
    <mergeCell ref="J64:J65"/>
    <mergeCell ref="K64:K65"/>
    <mergeCell ref="D66:D67"/>
    <mergeCell ref="E66:E67"/>
    <mergeCell ref="H66:H67"/>
    <mergeCell ref="I66:I67"/>
    <mergeCell ref="J66:J67"/>
    <mergeCell ref="K66:K67"/>
    <mergeCell ref="D52:D53"/>
    <mergeCell ref="E52:E53"/>
    <mergeCell ref="H52:H53"/>
    <mergeCell ref="I52:I53"/>
    <mergeCell ref="J52:J53"/>
    <mergeCell ref="K52:K53"/>
    <mergeCell ref="C54:C59"/>
    <mergeCell ref="D54:D55"/>
    <mergeCell ref="E54:E55"/>
    <mergeCell ref="H54:H55"/>
    <mergeCell ref="I54:I55"/>
    <mergeCell ref="J54:J55"/>
    <mergeCell ref="K54:K55"/>
    <mergeCell ref="D56:D57"/>
    <mergeCell ref="E56:E57"/>
    <mergeCell ref="H56:H57"/>
    <mergeCell ref="I56:I57"/>
    <mergeCell ref="J56:J57"/>
    <mergeCell ref="K56:K57"/>
    <mergeCell ref="D58:D59"/>
    <mergeCell ref="E58:E59"/>
    <mergeCell ref="H58:H59"/>
    <mergeCell ref="I58:I59"/>
    <mergeCell ref="J58:J59"/>
    <mergeCell ref="D48:D49"/>
    <mergeCell ref="E48:E49"/>
    <mergeCell ref="H48:H49"/>
    <mergeCell ref="I48:I49"/>
    <mergeCell ref="J48:J49"/>
    <mergeCell ref="K48:K49"/>
    <mergeCell ref="D50:D51"/>
    <mergeCell ref="E50:E51"/>
    <mergeCell ref="H50:H51"/>
    <mergeCell ref="I50:I51"/>
    <mergeCell ref="J50:J51"/>
    <mergeCell ref="K50:K51"/>
    <mergeCell ref="D44:D45"/>
    <mergeCell ref="E44:E45"/>
    <mergeCell ref="H44:H45"/>
    <mergeCell ref="I44:I45"/>
    <mergeCell ref="J44:J45"/>
    <mergeCell ref="K44:K45"/>
    <mergeCell ref="D46:D47"/>
    <mergeCell ref="E46:E47"/>
    <mergeCell ref="H46:H47"/>
    <mergeCell ref="I46:I47"/>
    <mergeCell ref="J46:J47"/>
    <mergeCell ref="K46:K47"/>
    <mergeCell ref="D40:D41"/>
    <mergeCell ref="E40:E41"/>
    <mergeCell ref="H40:H41"/>
    <mergeCell ref="I40:I41"/>
    <mergeCell ref="J40:J41"/>
    <mergeCell ref="K40:K41"/>
    <mergeCell ref="D42:D43"/>
    <mergeCell ref="E42:E43"/>
    <mergeCell ref="H42:H43"/>
    <mergeCell ref="I42:I43"/>
    <mergeCell ref="J42:J43"/>
    <mergeCell ref="K42:K43"/>
    <mergeCell ref="D36:D37"/>
    <mergeCell ref="E36:E37"/>
    <mergeCell ref="H36:H37"/>
    <mergeCell ref="I36:I37"/>
    <mergeCell ref="J36:J37"/>
    <mergeCell ref="K36:K37"/>
    <mergeCell ref="D38:D39"/>
    <mergeCell ref="E38:E39"/>
    <mergeCell ref="H38:H39"/>
    <mergeCell ref="I38:I39"/>
    <mergeCell ref="J38:J39"/>
    <mergeCell ref="K38:K39"/>
    <mergeCell ref="D32:D33"/>
    <mergeCell ref="E32:E33"/>
    <mergeCell ref="H32:H33"/>
    <mergeCell ref="I32:I33"/>
    <mergeCell ref="J32:J33"/>
    <mergeCell ref="K32:K33"/>
    <mergeCell ref="D34:D35"/>
    <mergeCell ref="E34:E35"/>
    <mergeCell ref="H34:H35"/>
    <mergeCell ref="I34:I35"/>
    <mergeCell ref="J34:J35"/>
    <mergeCell ref="K34:K35"/>
    <mergeCell ref="D28:D29"/>
    <mergeCell ref="E28:E29"/>
    <mergeCell ref="H28:H29"/>
    <mergeCell ref="I28:I29"/>
    <mergeCell ref="J28:J29"/>
    <mergeCell ref="K28:K29"/>
    <mergeCell ref="D30:D31"/>
    <mergeCell ref="E30:E31"/>
    <mergeCell ref="H30:H31"/>
    <mergeCell ref="I30:I31"/>
    <mergeCell ref="J30:J31"/>
    <mergeCell ref="K30:K31"/>
    <mergeCell ref="C20:C53"/>
    <mergeCell ref="D20:D21"/>
    <mergeCell ref="E20:E21"/>
    <mergeCell ref="H20:H21"/>
    <mergeCell ref="I20:I21"/>
    <mergeCell ref="J20:J21"/>
    <mergeCell ref="K20:K21"/>
    <mergeCell ref="D22:D25"/>
    <mergeCell ref="E22:E23"/>
    <mergeCell ref="H22:H23"/>
    <mergeCell ref="I22:I23"/>
    <mergeCell ref="J22:J23"/>
    <mergeCell ref="K22:K23"/>
    <mergeCell ref="E24:E25"/>
    <mergeCell ref="H24:H25"/>
    <mergeCell ref="I24:I25"/>
    <mergeCell ref="J24:J25"/>
    <mergeCell ref="K24:K25"/>
    <mergeCell ref="D26:D27"/>
    <mergeCell ref="E26:E27"/>
    <mergeCell ref="H26:H27"/>
    <mergeCell ref="I26:I27"/>
    <mergeCell ref="J26:J27"/>
    <mergeCell ref="K26:K27"/>
    <mergeCell ref="D15:D16"/>
    <mergeCell ref="E15:E16"/>
    <mergeCell ref="H15:H16"/>
    <mergeCell ref="I15:I16"/>
    <mergeCell ref="J15:J16"/>
    <mergeCell ref="K15:K16"/>
    <mergeCell ref="D17:D19"/>
    <mergeCell ref="E17:E19"/>
    <mergeCell ref="H17:H19"/>
    <mergeCell ref="I17:I19"/>
    <mergeCell ref="J17:J19"/>
    <mergeCell ref="K17:K19"/>
    <mergeCell ref="I9:I10"/>
    <mergeCell ref="J9:J10"/>
    <mergeCell ref="K9:K10"/>
    <mergeCell ref="D11:D14"/>
    <mergeCell ref="E11:E12"/>
    <mergeCell ref="H11:H12"/>
    <mergeCell ref="I11:I12"/>
    <mergeCell ref="J11:J12"/>
    <mergeCell ref="K11:K12"/>
    <mergeCell ref="E13:E14"/>
    <mergeCell ref="H13:H14"/>
    <mergeCell ref="I13:I14"/>
    <mergeCell ref="J13:J14"/>
    <mergeCell ref="K13:K14"/>
    <mergeCell ref="H1:I1"/>
    <mergeCell ref="J1:K1"/>
    <mergeCell ref="B3:B73"/>
    <mergeCell ref="C3:C8"/>
    <mergeCell ref="D3:D8"/>
    <mergeCell ref="E3:E4"/>
    <mergeCell ref="H3:H4"/>
    <mergeCell ref="I3:I4"/>
    <mergeCell ref="J3:J4"/>
    <mergeCell ref="K3:K4"/>
    <mergeCell ref="E5:E6"/>
    <mergeCell ref="H5:H6"/>
    <mergeCell ref="I5:I6"/>
    <mergeCell ref="J5:J6"/>
    <mergeCell ref="K5:K6"/>
    <mergeCell ref="E7:E8"/>
    <mergeCell ref="H7:H8"/>
    <mergeCell ref="I7:I8"/>
    <mergeCell ref="J7:J8"/>
    <mergeCell ref="K7:K8"/>
    <mergeCell ref="C9:C19"/>
    <mergeCell ref="D9:D10"/>
    <mergeCell ref="E9:E10"/>
    <mergeCell ref="H9:H10"/>
  </mergeCells>
  <pageMargins left="0.70833333333333304" right="0.70833333333333304" top="0.78749999999999998" bottom="0.78749999999999998" header="0.511811023622047" footer="0.511811023622047"/>
  <pageSetup paperSize="9" scale="57" orientation="landscape" horizontalDpi="300" verticalDpi="300"/>
  <rowBreaks count="6" manualBreakCount="6">
    <brk id="19" max="16383" man="1"/>
    <brk id="37" max="16383" man="1"/>
    <brk id="59" max="16383" man="1"/>
    <brk id="98" max="16383" man="1"/>
    <brk id="131" max="16383" man="1"/>
    <brk id="165" max="16383" man="1"/>
  </rowBreaks>
  <colBreaks count="1" manualBreakCount="1">
    <brk id="9" max="1048575" man="1"/>
  </colBreaks>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A933"/>
  </sheetPr>
  <dimension ref="A1:AMJ174"/>
  <sheetViews>
    <sheetView zoomScaleNormal="100" workbookViewId="0">
      <pane xSplit="7" ySplit="2" topLeftCell="H3" activePane="bottomRight" state="frozen"/>
      <selection pane="topRight" activeCell="H1" sqref="H1"/>
      <selection pane="bottomLeft" activeCell="A78" sqref="A78"/>
      <selection pane="bottomRight" activeCell="B1" sqref="B1"/>
    </sheetView>
  </sheetViews>
  <sheetFormatPr baseColWidth="10" defaultColWidth="11.42578125" defaultRowHeight="15" x14ac:dyDescent="0.25"/>
  <cols>
    <col min="1" max="1" width="2.85546875" style="6" customWidth="1"/>
    <col min="2" max="2" width="15.42578125" style="7" customWidth="1"/>
    <col min="3" max="3" width="17.140625" style="8" customWidth="1"/>
    <col min="4" max="4" width="23.42578125" style="8" customWidth="1"/>
    <col min="5" max="5" width="34.28515625" customWidth="1"/>
    <col min="6" max="6" width="19" style="7" customWidth="1"/>
    <col min="8" max="8" width="37.5703125" customWidth="1"/>
    <col min="9" max="9" width="41.28515625" customWidth="1"/>
    <col min="10" max="10" width="37.7109375" customWidth="1"/>
    <col min="11" max="11" width="60.7109375" customWidth="1"/>
    <col min="1005" max="1024" width="11.5703125" customWidth="1"/>
  </cols>
  <sheetData>
    <row r="1" spans="2:1024" s="6" customFormat="1" ht="33.75" customHeight="1" x14ac:dyDescent="0.25">
      <c r="B1" s="38"/>
      <c r="C1" s="39"/>
      <c r="D1" s="39"/>
      <c r="F1" s="38"/>
      <c r="H1" s="173" t="s">
        <v>31</v>
      </c>
      <c r="I1" s="173"/>
      <c r="J1" s="173" t="s">
        <v>31</v>
      </c>
      <c r="K1" s="173"/>
      <c r="ALQ1"/>
      <c r="ALR1"/>
      <c r="ALS1"/>
      <c r="ALT1"/>
      <c r="ALU1"/>
      <c r="ALV1"/>
      <c r="ALW1"/>
      <c r="ALX1"/>
      <c r="ALY1"/>
      <c r="ALZ1"/>
      <c r="AMA1"/>
      <c r="AMB1"/>
      <c r="AMC1"/>
      <c r="AMD1"/>
      <c r="AME1"/>
      <c r="AMF1"/>
      <c r="AMG1"/>
      <c r="AMH1"/>
      <c r="AMI1"/>
      <c r="AMJ1"/>
    </row>
    <row r="2" spans="2:1024" ht="30" x14ac:dyDescent="0.25">
      <c r="B2" s="14" t="s">
        <v>187</v>
      </c>
      <c r="C2" s="15"/>
      <c r="D2" s="15"/>
      <c r="E2" s="16"/>
      <c r="F2" s="15" t="s">
        <v>33</v>
      </c>
      <c r="G2" s="17">
        <v>2017</v>
      </c>
      <c r="H2" s="18" t="s">
        <v>34</v>
      </c>
      <c r="I2" s="18" t="s">
        <v>35</v>
      </c>
      <c r="J2" s="18" t="s">
        <v>36</v>
      </c>
      <c r="K2" s="17" t="s">
        <v>37</v>
      </c>
    </row>
    <row r="3" spans="2:1024" ht="15" customHeight="1" x14ac:dyDescent="0.25">
      <c r="B3" s="202" t="s">
        <v>188</v>
      </c>
      <c r="C3" s="183" t="s">
        <v>39</v>
      </c>
      <c r="D3" s="183" t="s">
        <v>40</v>
      </c>
      <c r="E3" s="203" t="s">
        <v>41</v>
      </c>
      <c r="F3" s="19" t="s">
        <v>42</v>
      </c>
      <c r="G3" s="20"/>
      <c r="H3" s="204"/>
      <c r="I3" s="204"/>
      <c r="J3" s="204"/>
      <c r="K3" s="204"/>
    </row>
    <row r="4" spans="2:1024" ht="15" customHeight="1" x14ac:dyDescent="0.25">
      <c r="B4" s="202"/>
      <c r="C4" s="183"/>
      <c r="D4" s="183"/>
      <c r="E4" s="203"/>
      <c r="F4" s="19" t="s">
        <v>43</v>
      </c>
      <c r="G4" s="20"/>
      <c r="H4" s="204"/>
      <c r="I4" s="204"/>
      <c r="J4" s="204"/>
      <c r="K4" s="204"/>
    </row>
    <row r="5" spans="2:1024" ht="15" customHeight="1" x14ac:dyDescent="0.25">
      <c r="B5" s="202"/>
      <c r="C5" s="183"/>
      <c r="D5" s="183"/>
      <c r="E5" s="205" t="s">
        <v>44</v>
      </c>
      <c r="F5" s="19" t="s">
        <v>42</v>
      </c>
      <c r="G5" s="20"/>
      <c r="H5" s="204"/>
      <c r="I5" s="204"/>
      <c r="J5" s="204"/>
      <c r="K5" s="204"/>
    </row>
    <row r="6" spans="2:1024" ht="15" customHeight="1" x14ac:dyDescent="0.25">
      <c r="B6" s="202"/>
      <c r="C6" s="183"/>
      <c r="D6" s="183"/>
      <c r="E6" s="205"/>
      <c r="F6" s="19" t="s">
        <v>43</v>
      </c>
      <c r="G6" s="20"/>
      <c r="H6" s="204"/>
      <c r="I6" s="204"/>
      <c r="J6" s="204"/>
      <c r="K6" s="204"/>
    </row>
    <row r="7" spans="2:1024" ht="15" customHeight="1" x14ac:dyDescent="0.25">
      <c r="B7" s="202"/>
      <c r="C7" s="183" t="s">
        <v>46</v>
      </c>
      <c r="D7" s="175" t="s">
        <v>47</v>
      </c>
      <c r="E7" s="182"/>
      <c r="F7" s="21" t="s">
        <v>42</v>
      </c>
      <c r="G7" s="20"/>
      <c r="H7" s="204"/>
      <c r="I7" s="204"/>
      <c r="J7" s="204"/>
      <c r="K7" s="204"/>
    </row>
    <row r="8" spans="2:1024" ht="15" customHeight="1" x14ac:dyDescent="0.25">
      <c r="B8" s="202"/>
      <c r="C8" s="183"/>
      <c r="D8" s="175"/>
      <c r="E8" s="182"/>
      <c r="F8" s="21" t="s">
        <v>48</v>
      </c>
      <c r="G8" s="20"/>
      <c r="H8" s="204"/>
      <c r="I8" s="204"/>
      <c r="J8" s="204"/>
      <c r="K8" s="204"/>
    </row>
    <row r="9" spans="2:1024" ht="15" customHeight="1" x14ac:dyDescent="0.25">
      <c r="B9" s="202"/>
      <c r="C9" s="183"/>
      <c r="D9" s="175" t="s">
        <v>49</v>
      </c>
      <c r="E9" s="206" t="s">
        <v>50</v>
      </c>
      <c r="F9" s="21" t="s">
        <v>42</v>
      </c>
      <c r="G9" s="20"/>
      <c r="H9" s="204"/>
      <c r="I9" s="204"/>
      <c r="J9" s="204"/>
      <c r="K9" s="204"/>
    </row>
    <row r="10" spans="2:1024" ht="15" customHeight="1" x14ac:dyDescent="0.25">
      <c r="B10" s="202"/>
      <c r="C10" s="183"/>
      <c r="D10" s="175"/>
      <c r="E10" s="206"/>
      <c r="F10" s="21" t="s">
        <v>51</v>
      </c>
      <c r="G10" s="20"/>
      <c r="H10" s="204"/>
      <c r="I10" s="204"/>
      <c r="J10" s="204"/>
      <c r="K10" s="204"/>
    </row>
    <row r="11" spans="2:1024" ht="15" customHeight="1" x14ac:dyDescent="0.25">
      <c r="B11" s="202"/>
      <c r="C11" s="183"/>
      <c r="D11" s="175"/>
      <c r="E11" s="206" t="s">
        <v>52</v>
      </c>
      <c r="F11" s="21" t="s">
        <v>42</v>
      </c>
      <c r="G11" s="20"/>
      <c r="H11" s="204"/>
      <c r="I11" s="204"/>
      <c r="J11" s="204"/>
      <c r="K11" s="204"/>
    </row>
    <row r="12" spans="2:1024" ht="15" customHeight="1" x14ac:dyDescent="0.25">
      <c r="B12" s="202"/>
      <c r="C12" s="183"/>
      <c r="D12" s="175"/>
      <c r="E12" s="206"/>
      <c r="F12" s="21" t="s">
        <v>51</v>
      </c>
      <c r="G12" s="20"/>
      <c r="H12" s="204"/>
      <c r="I12" s="204"/>
      <c r="J12" s="204"/>
      <c r="K12" s="204"/>
    </row>
    <row r="13" spans="2:1024" ht="15" customHeight="1" x14ac:dyDescent="0.25">
      <c r="B13" s="202"/>
      <c r="C13" s="183"/>
      <c r="D13" s="175" t="s">
        <v>53</v>
      </c>
      <c r="E13" s="182"/>
      <c r="F13" s="21" t="s">
        <v>42</v>
      </c>
      <c r="G13" s="20"/>
      <c r="H13" s="204"/>
      <c r="I13" s="204"/>
      <c r="J13" s="204"/>
      <c r="K13" s="204"/>
    </row>
    <row r="14" spans="2:1024" ht="15" customHeight="1" x14ac:dyDescent="0.25">
      <c r="B14" s="202"/>
      <c r="C14" s="183"/>
      <c r="D14" s="175"/>
      <c r="E14" s="182"/>
      <c r="F14" s="21" t="s">
        <v>54</v>
      </c>
      <c r="G14" s="20"/>
      <c r="H14" s="204"/>
      <c r="I14" s="204"/>
      <c r="J14" s="204"/>
      <c r="K14" s="204"/>
    </row>
    <row r="15" spans="2:1024" ht="15" customHeight="1" x14ac:dyDescent="0.25">
      <c r="B15" s="202"/>
      <c r="C15" s="183" t="s">
        <v>58</v>
      </c>
      <c r="D15" s="183" t="s">
        <v>59</v>
      </c>
      <c r="E15" s="182" t="s">
        <v>60</v>
      </c>
      <c r="F15" s="21" t="s">
        <v>61</v>
      </c>
      <c r="G15" s="20"/>
      <c r="H15" s="204"/>
      <c r="I15" s="204"/>
      <c r="J15" s="204"/>
      <c r="K15" s="204"/>
    </row>
    <row r="16" spans="2:1024" ht="15" customHeight="1" x14ac:dyDescent="0.25">
      <c r="B16" s="202"/>
      <c r="C16" s="183"/>
      <c r="D16" s="183"/>
      <c r="E16" s="182"/>
      <c r="F16" s="21" t="s">
        <v>43</v>
      </c>
      <c r="G16" s="20"/>
      <c r="H16" s="204"/>
      <c r="I16" s="204"/>
      <c r="J16" s="204"/>
      <c r="K16" s="204"/>
    </row>
    <row r="17" spans="2:11" ht="15" customHeight="1" x14ac:dyDescent="0.25">
      <c r="B17" s="202"/>
      <c r="C17" s="183"/>
      <c r="D17" s="183" t="s">
        <v>62</v>
      </c>
      <c r="E17" s="182" t="s">
        <v>63</v>
      </c>
      <c r="F17" s="21" t="s">
        <v>61</v>
      </c>
      <c r="G17" s="20"/>
      <c r="H17" s="204"/>
      <c r="I17" s="204"/>
      <c r="J17" s="204"/>
      <c r="K17" s="204"/>
    </row>
    <row r="18" spans="2:11" ht="15" customHeight="1" x14ac:dyDescent="0.25">
      <c r="B18" s="202"/>
      <c r="C18" s="183"/>
      <c r="D18" s="183"/>
      <c r="E18" s="182"/>
      <c r="F18" s="21" t="s">
        <v>43</v>
      </c>
      <c r="G18" s="20"/>
      <c r="H18" s="204"/>
      <c r="I18" s="204"/>
      <c r="J18" s="204"/>
      <c r="K18" s="204"/>
    </row>
    <row r="19" spans="2:11" ht="15" customHeight="1" x14ac:dyDescent="0.25">
      <c r="B19" s="202"/>
      <c r="C19" s="183"/>
      <c r="D19" s="183"/>
      <c r="E19" s="182" t="s">
        <v>64</v>
      </c>
      <c r="F19" s="21" t="s">
        <v>61</v>
      </c>
      <c r="G19" s="20"/>
      <c r="H19" s="204"/>
      <c r="I19" s="204"/>
      <c r="J19" s="204"/>
      <c r="K19" s="204"/>
    </row>
    <row r="20" spans="2:11" ht="15" customHeight="1" x14ac:dyDescent="0.25">
      <c r="B20" s="202"/>
      <c r="C20" s="183"/>
      <c r="D20" s="183"/>
      <c r="E20" s="182"/>
      <c r="F20" s="21" t="s">
        <v>43</v>
      </c>
      <c r="G20" s="20"/>
      <c r="H20" s="204"/>
      <c r="I20" s="204"/>
      <c r="J20" s="204"/>
      <c r="K20" s="204"/>
    </row>
    <row r="21" spans="2:11" ht="15" customHeight="1" x14ac:dyDescent="0.25">
      <c r="B21" s="202"/>
      <c r="C21" s="183"/>
      <c r="D21" s="183" t="s">
        <v>65</v>
      </c>
      <c r="E21" s="182" t="s">
        <v>66</v>
      </c>
      <c r="F21" s="21" t="s">
        <v>61</v>
      </c>
      <c r="G21" s="20"/>
      <c r="H21" s="204"/>
      <c r="I21" s="204"/>
      <c r="J21" s="204"/>
      <c r="K21" s="204"/>
    </row>
    <row r="22" spans="2:11" ht="15" customHeight="1" x14ac:dyDescent="0.25">
      <c r="B22" s="202"/>
      <c r="C22" s="183"/>
      <c r="D22" s="183"/>
      <c r="E22" s="182"/>
      <c r="F22" s="21" t="s">
        <v>43</v>
      </c>
      <c r="G22" s="20"/>
      <c r="H22" s="204"/>
      <c r="I22" s="204"/>
      <c r="J22" s="204"/>
      <c r="K22" s="204"/>
    </row>
    <row r="23" spans="2:11" ht="15" customHeight="1" x14ac:dyDescent="0.25">
      <c r="B23" s="202"/>
      <c r="C23" s="183"/>
      <c r="D23" s="183" t="s">
        <v>67</v>
      </c>
      <c r="E23" s="182" t="s">
        <v>68</v>
      </c>
      <c r="F23" s="21" t="s">
        <v>61</v>
      </c>
      <c r="G23" s="20"/>
      <c r="H23" s="204"/>
      <c r="I23" s="204"/>
      <c r="J23" s="204"/>
      <c r="K23" s="204"/>
    </row>
    <row r="24" spans="2:11" ht="15" customHeight="1" x14ac:dyDescent="0.25">
      <c r="B24" s="202"/>
      <c r="C24" s="183"/>
      <c r="D24" s="183"/>
      <c r="E24" s="182"/>
      <c r="F24" s="21" t="s">
        <v>43</v>
      </c>
      <c r="G24" s="20"/>
      <c r="H24" s="204"/>
      <c r="I24" s="204"/>
      <c r="J24" s="204"/>
      <c r="K24" s="204"/>
    </row>
    <row r="25" spans="2:11" ht="15" customHeight="1" x14ac:dyDescent="0.25">
      <c r="B25" s="202"/>
      <c r="C25" s="183"/>
      <c r="D25" s="183" t="s">
        <v>69</v>
      </c>
      <c r="E25" s="182" t="s">
        <v>70</v>
      </c>
      <c r="F25" s="21" t="s">
        <v>61</v>
      </c>
      <c r="G25" s="20"/>
      <c r="H25" s="204"/>
      <c r="I25" s="204"/>
      <c r="J25" s="204"/>
      <c r="K25" s="204"/>
    </row>
    <row r="26" spans="2:11" ht="15" customHeight="1" x14ac:dyDescent="0.25">
      <c r="B26" s="202"/>
      <c r="C26" s="183"/>
      <c r="D26" s="183"/>
      <c r="E26" s="182"/>
      <c r="F26" s="21" t="s">
        <v>43</v>
      </c>
      <c r="G26" s="20"/>
      <c r="H26" s="204"/>
      <c r="I26" s="204"/>
      <c r="J26" s="204"/>
      <c r="K26" s="204"/>
    </row>
    <row r="27" spans="2:11" ht="15" customHeight="1" x14ac:dyDescent="0.25">
      <c r="B27" s="202"/>
      <c r="C27" s="183"/>
      <c r="D27" s="183" t="s">
        <v>71</v>
      </c>
      <c r="E27" s="182" t="s">
        <v>72</v>
      </c>
      <c r="F27" s="21" t="s">
        <v>61</v>
      </c>
      <c r="G27" s="20"/>
      <c r="H27" s="204"/>
      <c r="I27" s="204"/>
      <c r="J27" s="204"/>
      <c r="K27" s="204"/>
    </row>
    <row r="28" spans="2:11" ht="15" customHeight="1" x14ac:dyDescent="0.25">
      <c r="B28" s="202"/>
      <c r="C28" s="183"/>
      <c r="D28" s="183"/>
      <c r="E28" s="182"/>
      <c r="F28" s="21" t="s">
        <v>43</v>
      </c>
      <c r="G28" s="20"/>
      <c r="H28" s="204"/>
      <c r="I28" s="204"/>
      <c r="J28" s="204"/>
      <c r="K28" s="204"/>
    </row>
    <row r="29" spans="2:11" ht="15" customHeight="1" x14ac:dyDescent="0.25">
      <c r="B29" s="202"/>
      <c r="C29" s="183"/>
      <c r="D29" s="183" t="s">
        <v>73</v>
      </c>
      <c r="E29" s="182" t="s">
        <v>74</v>
      </c>
      <c r="F29" s="21" t="s">
        <v>61</v>
      </c>
      <c r="G29" s="20"/>
      <c r="H29" s="204"/>
      <c r="I29" s="204"/>
      <c r="J29" s="204"/>
      <c r="K29" s="204"/>
    </row>
    <row r="30" spans="2:11" ht="15" customHeight="1" x14ac:dyDescent="0.25">
      <c r="B30" s="202"/>
      <c r="C30" s="183"/>
      <c r="D30" s="183"/>
      <c r="E30" s="182"/>
      <c r="F30" s="21" t="s">
        <v>43</v>
      </c>
      <c r="G30" s="20"/>
      <c r="H30" s="204"/>
      <c r="I30" s="204"/>
      <c r="J30" s="204"/>
      <c r="K30" s="204"/>
    </row>
    <row r="31" spans="2:11" ht="15" customHeight="1" x14ac:dyDescent="0.25">
      <c r="B31" s="202"/>
      <c r="C31" s="183"/>
      <c r="D31" s="183" t="s">
        <v>75</v>
      </c>
      <c r="E31" s="182" t="s">
        <v>76</v>
      </c>
      <c r="F31" s="21" t="s">
        <v>61</v>
      </c>
      <c r="G31" s="20"/>
      <c r="H31" s="204"/>
      <c r="I31" s="204"/>
      <c r="J31" s="204"/>
      <c r="K31" s="204"/>
    </row>
    <row r="32" spans="2:11" ht="15" customHeight="1" x14ac:dyDescent="0.25">
      <c r="B32" s="202"/>
      <c r="C32" s="183"/>
      <c r="D32" s="183"/>
      <c r="E32" s="182"/>
      <c r="F32" s="21" t="s">
        <v>43</v>
      </c>
      <c r="G32" s="20"/>
      <c r="H32" s="204"/>
      <c r="I32" s="204"/>
      <c r="J32" s="204"/>
      <c r="K32" s="204"/>
    </row>
    <row r="33" spans="2:11" ht="15" customHeight="1" x14ac:dyDescent="0.25">
      <c r="B33" s="202"/>
      <c r="C33" s="183"/>
      <c r="D33" s="183" t="s">
        <v>77</v>
      </c>
      <c r="E33" s="182" t="s">
        <v>78</v>
      </c>
      <c r="F33" s="21" t="s">
        <v>61</v>
      </c>
      <c r="G33" s="20"/>
      <c r="H33" s="204"/>
      <c r="I33" s="204"/>
      <c r="J33" s="204"/>
      <c r="K33" s="204"/>
    </row>
    <row r="34" spans="2:11" ht="15" customHeight="1" x14ac:dyDescent="0.25">
      <c r="B34" s="202"/>
      <c r="C34" s="183"/>
      <c r="D34" s="183"/>
      <c r="E34" s="182"/>
      <c r="F34" s="21" t="s">
        <v>43</v>
      </c>
      <c r="G34" s="20"/>
      <c r="H34" s="204"/>
      <c r="I34" s="204"/>
      <c r="J34" s="204"/>
      <c r="K34" s="204"/>
    </row>
    <row r="35" spans="2:11" ht="15" customHeight="1" x14ac:dyDescent="0.25">
      <c r="B35" s="202"/>
      <c r="C35" s="183"/>
      <c r="D35" s="183" t="s">
        <v>79</v>
      </c>
      <c r="E35" s="182" t="s">
        <v>80</v>
      </c>
      <c r="F35" s="21" t="s">
        <v>61</v>
      </c>
      <c r="G35" s="20"/>
      <c r="H35" s="204"/>
      <c r="I35" s="204"/>
      <c r="J35" s="204"/>
      <c r="K35" s="204"/>
    </row>
    <row r="36" spans="2:11" ht="15" customHeight="1" x14ac:dyDescent="0.25">
      <c r="B36" s="202"/>
      <c r="C36" s="183"/>
      <c r="D36" s="183"/>
      <c r="E36" s="182"/>
      <c r="F36" s="21" t="s">
        <v>43</v>
      </c>
      <c r="G36" s="20"/>
      <c r="H36" s="204"/>
      <c r="I36" s="204"/>
      <c r="J36" s="204"/>
      <c r="K36" s="204"/>
    </row>
    <row r="37" spans="2:11" ht="15" customHeight="1" x14ac:dyDescent="0.25">
      <c r="B37" s="202"/>
      <c r="C37" s="183"/>
      <c r="D37" s="183" t="s">
        <v>81</v>
      </c>
      <c r="E37" s="182" t="s">
        <v>82</v>
      </c>
      <c r="F37" s="21" t="s">
        <v>61</v>
      </c>
      <c r="G37" s="20"/>
      <c r="H37" s="204"/>
      <c r="I37" s="204"/>
      <c r="J37" s="204"/>
      <c r="K37" s="204"/>
    </row>
    <row r="38" spans="2:11" ht="15" customHeight="1" x14ac:dyDescent="0.25">
      <c r="B38" s="202"/>
      <c r="C38" s="183"/>
      <c r="D38" s="183"/>
      <c r="E38" s="182"/>
      <c r="F38" s="21" t="s">
        <v>43</v>
      </c>
      <c r="G38" s="20"/>
      <c r="H38" s="204"/>
      <c r="I38" s="204"/>
      <c r="J38" s="204"/>
      <c r="K38" s="204"/>
    </row>
    <row r="39" spans="2:11" ht="15" customHeight="1" x14ac:dyDescent="0.25">
      <c r="B39" s="202"/>
      <c r="C39" s="183"/>
      <c r="D39" s="183" t="s">
        <v>83</v>
      </c>
      <c r="E39" s="182" t="s">
        <v>84</v>
      </c>
      <c r="F39" s="21" t="s">
        <v>61</v>
      </c>
      <c r="G39" s="20"/>
      <c r="H39" s="204"/>
      <c r="I39" s="204"/>
      <c r="J39" s="204"/>
      <c r="K39" s="204"/>
    </row>
    <row r="40" spans="2:11" ht="15" customHeight="1" x14ac:dyDescent="0.25">
      <c r="B40" s="202"/>
      <c r="C40" s="183"/>
      <c r="D40" s="183"/>
      <c r="E40" s="182"/>
      <c r="F40" s="21" t="s">
        <v>43</v>
      </c>
      <c r="G40" s="20"/>
      <c r="H40" s="204"/>
      <c r="I40" s="204"/>
      <c r="J40" s="204"/>
      <c r="K40" s="204"/>
    </row>
    <row r="41" spans="2:11" ht="15" customHeight="1" x14ac:dyDescent="0.25">
      <c r="B41" s="202"/>
      <c r="C41" s="183"/>
      <c r="D41" s="183" t="s">
        <v>272</v>
      </c>
      <c r="E41" s="182" t="s">
        <v>85</v>
      </c>
      <c r="F41" s="21" t="s">
        <v>61</v>
      </c>
      <c r="G41" s="20"/>
      <c r="H41" s="204"/>
      <c r="I41" s="204"/>
      <c r="J41" s="204"/>
      <c r="K41" s="204"/>
    </row>
    <row r="42" spans="2:11" ht="15" customHeight="1" x14ac:dyDescent="0.25">
      <c r="B42" s="202"/>
      <c r="C42" s="183"/>
      <c r="D42" s="183"/>
      <c r="E42" s="182"/>
      <c r="F42" s="21" t="s">
        <v>43</v>
      </c>
      <c r="G42" s="20"/>
      <c r="H42" s="204"/>
      <c r="I42" s="204"/>
      <c r="J42" s="204"/>
      <c r="K42" s="204"/>
    </row>
    <row r="43" spans="2:11" ht="15" customHeight="1" x14ac:dyDescent="0.25">
      <c r="B43" s="202"/>
      <c r="C43" s="183"/>
      <c r="D43" s="183" t="s">
        <v>274</v>
      </c>
      <c r="E43" s="182" t="s">
        <v>86</v>
      </c>
      <c r="F43" s="21" t="s">
        <v>61</v>
      </c>
      <c r="G43" s="20"/>
      <c r="H43" s="204"/>
      <c r="I43" s="204"/>
      <c r="J43" s="204"/>
      <c r="K43" s="204"/>
    </row>
    <row r="44" spans="2:11" ht="15" customHeight="1" x14ac:dyDescent="0.25">
      <c r="B44" s="202"/>
      <c r="C44" s="183"/>
      <c r="D44" s="183"/>
      <c r="E44" s="182"/>
      <c r="F44" s="21" t="s">
        <v>43</v>
      </c>
      <c r="G44" s="20"/>
      <c r="H44" s="204"/>
      <c r="I44" s="204"/>
      <c r="J44" s="204"/>
      <c r="K44" s="204"/>
    </row>
    <row r="45" spans="2:11" ht="15" customHeight="1" x14ac:dyDescent="0.25">
      <c r="B45" s="202"/>
      <c r="C45" s="183"/>
      <c r="D45" s="183" t="s">
        <v>87</v>
      </c>
      <c r="E45" s="182" t="s">
        <v>88</v>
      </c>
      <c r="F45" s="21" t="s">
        <v>61</v>
      </c>
      <c r="G45" s="20"/>
      <c r="H45" s="204"/>
      <c r="I45" s="204"/>
      <c r="J45" s="204"/>
      <c r="K45" s="204"/>
    </row>
    <row r="46" spans="2:11" ht="15" customHeight="1" x14ac:dyDescent="0.25">
      <c r="B46" s="202"/>
      <c r="C46" s="183"/>
      <c r="D46" s="183"/>
      <c r="E46" s="182"/>
      <c r="F46" s="21" t="s">
        <v>43</v>
      </c>
      <c r="G46" s="20"/>
      <c r="H46" s="204"/>
      <c r="I46" s="204"/>
      <c r="J46" s="204"/>
      <c r="K46" s="204"/>
    </row>
    <row r="47" spans="2:11" ht="15" customHeight="1" x14ac:dyDescent="0.25">
      <c r="B47" s="202"/>
      <c r="C47" s="183"/>
      <c r="D47" s="183" t="s">
        <v>89</v>
      </c>
      <c r="E47" s="182"/>
      <c r="F47" s="21" t="s">
        <v>61</v>
      </c>
      <c r="G47" s="20"/>
      <c r="H47" s="204"/>
      <c r="I47" s="204"/>
      <c r="J47" s="204"/>
      <c r="K47" s="204"/>
    </row>
    <row r="48" spans="2:11" ht="15" customHeight="1" x14ac:dyDescent="0.25">
      <c r="B48" s="202"/>
      <c r="C48" s="183"/>
      <c r="D48" s="183"/>
      <c r="E48" s="182"/>
      <c r="F48" s="21" t="s">
        <v>43</v>
      </c>
      <c r="G48" s="20"/>
      <c r="H48" s="204"/>
      <c r="I48" s="204"/>
      <c r="J48" s="204"/>
      <c r="K48" s="204"/>
    </row>
    <row r="49" spans="2:1024" ht="15" customHeight="1" x14ac:dyDescent="0.25">
      <c r="B49" s="202"/>
      <c r="C49" s="175" t="s">
        <v>90</v>
      </c>
      <c r="D49" s="183" t="s">
        <v>91</v>
      </c>
      <c r="E49" s="182"/>
      <c r="F49" s="21" t="s">
        <v>61</v>
      </c>
      <c r="G49" s="20"/>
      <c r="H49" s="204"/>
      <c r="I49" s="204"/>
      <c r="J49" s="204"/>
      <c r="K49" s="204"/>
    </row>
    <row r="50" spans="2:1024" ht="15" customHeight="1" x14ac:dyDescent="0.25">
      <c r="B50" s="202"/>
      <c r="C50" s="175"/>
      <c r="D50" s="183"/>
      <c r="E50" s="182"/>
      <c r="F50" s="21" t="s">
        <v>43</v>
      </c>
      <c r="G50" s="20"/>
      <c r="H50" s="204"/>
      <c r="I50" s="204"/>
      <c r="J50" s="204"/>
      <c r="K50" s="204"/>
    </row>
    <row r="51" spans="2:1024" ht="15" customHeight="1" x14ac:dyDescent="0.25">
      <c r="B51" s="202"/>
      <c r="C51" s="175"/>
      <c r="D51" s="183" t="s">
        <v>92</v>
      </c>
      <c r="E51" s="182"/>
      <c r="F51" s="21" t="s">
        <v>61</v>
      </c>
      <c r="G51" s="20"/>
      <c r="H51" s="204"/>
      <c r="I51" s="204"/>
      <c r="J51" s="204"/>
      <c r="K51" s="204"/>
    </row>
    <row r="52" spans="2:1024" s="6" customFormat="1" ht="15" customHeight="1" x14ac:dyDescent="0.25">
      <c r="B52" s="202"/>
      <c r="C52" s="175"/>
      <c r="D52" s="183"/>
      <c r="E52" s="182"/>
      <c r="F52" s="21" t="s">
        <v>43</v>
      </c>
      <c r="G52" s="20"/>
      <c r="H52" s="204"/>
      <c r="I52" s="204"/>
      <c r="J52" s="204"/>
      <c r="K52" s="204"/>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2:1024" s="6" customFormat="1" ht="15" customHeight="1" x14ac:dyDescent="0.25">
      <c r="B53" s="202"/>
      <c r="C53" s="175"/>
      <c r="D53" s="183" t="s">
        <v>93</v>
      </c>
      <c r="E53" s="182"/>
      <c r="F53" s="21" t="s">
        <v>61</v>
      </c>
      <c r="G53" s="20"/>
      <c r="H53" s="204"/>
      <c r="I53" s="204"/>
      <c r="J53" s="204"/>
      <c r="K53" s="204"/>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2:1024" s="6" customFormat="1" ht="15" customHeight="1" x14ac:dyDescent="0.25">
      <c r="B54" s="202"/>
      <c r="C54" s="175"/>
      <c r="D54" s="183"/>
      <c r="E54" s="182"/>
      <c r="F54" s="21" t="s">
        <v>43</v>
      </c>
      <c r="G54" s="20"/>
      <c r="H54" s="204"/>
      <c r="I54" s="204"/>
      <c r="J54" s="204"/>
      <c r="K54" s="20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2:1024" s="6" customFormat="1" ht="15" customHeight="1" x14ac:dyDescent="0.25">
      <c r="B55" s="193" t="s">
        <v>189</v>
      </c>
      <c r="C55" s="195" t="s">
        <v>143</v>
      </c>
      <c r="D55" s="195"/>
      <c r="E55" s="42" t="s">
        <v>144</v>
      </c>
      <c r="F55" s="43" t="s">
        <v>54</v>
      </c>
      <c r="G55" s="20"/>
      <c r="H55" s="44"/>
      <c r="I55" s="44"/>
      <c r="J55" s="44"/>
      <c r="K55" s="44"/>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2:1024" s="6" customFormat="1" ht="15" customHeight="1" x14ac:dyDescent="0.25">
      <c r="B56" s="193"/>
      <c r="C56" s="195"/>
      <c r="D56" s="195"/>
      <c r="E56" s="42" t="s">
        <v>145</v>
      </c>
      <c r="F56" s="43" t="s">
        <v>54</v>
      </c>
      <c r="G56" s="20"/>
      <c r="H56" s="44"/>
      <c r="I56" s="44"/>
      <c r="J56" s="44"/>
      <c r="K56" s="44"/>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2:1024" s="6" customFormat="1" ht="15" customHeight="1" x14ac:dyDescent="0.25">
      <c r="B57" s="193"/>
      <c r="C57" s="195"/>
      <c r="D57" s="195"/>
      <c r="E57" s="42" t="s">
        <v>146</v>
      </c>
      <c r="F57" s="43" t="s">
        <v>54</v>
      </c>
      <c r="G57" s="20"/>
      <c r="H57" s="44"/>
      <c r="I57" s="44"/>
      <c r="J57" s="44"/>
      <c r="K57" s="44"/>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2:1024" s="6" customFormat="1" ht="15" customHeight="1" x14ac:dyDescent="0.25">
      <c r="B58" s="193"/>
      <c r="C58" s="195"/>
      <c r="D58" s="195"/>
      <c r="E58" s="42" t="s">
        <v>147</v>
      </c>
      <c r="F58" s="43" t="s">
        <v>54</v>
      </c>
      <c r="G58" s="20"/>
      <c r="H58" s="44"/>
      <c r="I58" s="44"/>
      <c r="J58" s="44"/>
      <c r="K58" s="44"/>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2:1024" s="6" customFormat="1" ht="15" customHeight="1" x14ac:dyDescent="0.25">
      <c r="B59" s="193"/>
      <c r="C59" s="195"/>
      <c r="D59" s="195"/>
      <c r="E59" s="42" t="s">
        <v>148</v>
      </c>
      <c r="F59" s="43" t="s">
        <v>54</v>
      </c>
      <c r="G59" s="20"/>
      <c r="H59" s="44"/>
      <c r="I59" s="44"/>
      <c r="J59" s="44"/>
      <c r="K59" s="44"/>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2:1024" s="6" customFormat="1" ht="15" customHeight="1" x14ac:dyDescent="0.25">
      <c r="B60" s="193"/>
      <c r="C60" s="195"/>
      <c r="D60" s="195"/>
      <c r="E60" s="42" t="s">
        <v>149</v>
      </c>
      <c r="F60" s="43" t="s">
        <v>54</v>
      </c>
      <c r="G60" s="20"/>
      <c r="H60" s="44"/>
      <c r="I60" s="44"/>
      <c r="J60" s="44"/>
      <c r="K60" s="44"/>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2:1024" s="6" customFormat="1" ht="15" customHeight="1" x14ac:dyDescent="0.25">
      <c r="B61" s="193"/>
      <c r="C61" s="195"/>
      <c r="D61" s="195"/>
      <c r="E61" s="42" t="s">
        <v>150</v>
      </c>
      <c r="F61" s="43" t="s">
        <v>54</v>
      </c>
      <c r="G61" s="20"/>
      <c r="H61" s="44"/>
      <c r="I61" s="44"/>
      <c r="J61" s="44"/>
      <c r="K61" s="44"/>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2:1024" s="6" customFormat="1" ht="15" customHeight="1" x14ac:dyDescent="0.25">
      <c r="B62" s="193"/>
      <c r="C62" s="195"/>
      <c r="D62" s="195"/>
      <c r="E62" s="42" t="s">
        <v>151</v>
      </c>
      <c r="F62" s="43" t="s">
        <v>54</v>
      </c>
      <c r="G62" s="20"/>
      <c r="H62" s="44"/>
      <c r="I62" s="44"/>
      <c r="J62" s="44"/>
      <c r="K62" s="44"/>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2:1024" s="6" customFormat="1" ht="15" customHeight="1" x14ac:dyDescent="0.25">
      <c r="B63" s="193"/>
      <c r="C63" s="195"/>
      <c r="D63" s="195"/>
      <c r="E63" s="42" t="s">
        <v>152</v>
      </c>
      <c r="F63" s="43" t="s">
        <v>54</v>
      </c>
      <c r="G63" s="20"/>
      <c r="H63" s="44"/>
      <c r="I63" s="44"/>
      <c r="J63" s="44"/>
      <c r="K63" s="44"/>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2:1024" s="6" customFormat="1" ht="15" customHeight="1" x14ac:dyDescent="0.25">
      <c r="B64" s="193"/>
      <c r="C64" s="195"/>
      <c r="D64" s="195"/>
      <c r="E64" s="42" t="s">
        <v>153</v>
      </c>
      <c r="F64" s="43" t="s">
        <v>54</v>
      </c>
      <c r="G64" s="20"/>
      <c r="H64" s="44"/>
      <c r="I64" s="44"/>
      <c r="J64" s="44"/>
      <c r="K64" s="4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2:1024" s="6" customFormat="1" ht="15" customHeight="1" x14ac:dyDescent="0.25">
      <c r="B65" s="193"/>
      <c r="C65" s="195"/>
      <c r="D65" s="195"/>
      <c r="E65" s="42" t="s">
        <v>154</v>
      </c>
      <c r="F65" s="43" t="s">
        <v>54</v>
      </c>
      <c r="G65" s="20"/>
      <c r="H65" s="44"/>
      <c r="I65" s="44"/>
      <c r="J65" s="44"/>
      <c r="K65" s="44"/>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2:1024" s="6" customFormat="1" ht="15" customHeight="1" x14ac:dyDescent="0.25">
      <c r="B66" s="193"/>
      <c r="C66" s="195"/>
      <c r="D66" s="195"/>
      <c r="E66" s="42" t="s">
        <v>155</v>
      </c>
      <c r="F66" s="43" t="s">
        <v>54</v>
      </c>
      <c r="G66" s="20"/>
      <c r="H66" s="44"/>
      <c r="I66" s="44"/>
      <c r="J66" s="44"/>
      <c r="K66" s="44"/>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2:1024" s="6" customFormat="1" ht="15" customHeight="1" x14ac:dyDescent="0.25">
      <c r="B67" s="193"/>
      <c r="C67" s="195"/>
      <c r="D67" s="195"/>
      <c r="E67" s="42" t="s">
        <v>156</v>
      </c>
      <c r="F67" s="43" t="s">
        <v>54</v>
      </c>
      <c r="G67" s="20"/>
      <c r="H67" s="44"/>
      <c r="I67" s="44"/>
      <c r="J67" s="44"/>
      <c r="K67" s="44"/>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2:1024" s="6" customFormat="1" ht="15" customHeight="1" x14ac:dyDescent="0.25">
      <c r="B68" s="193"/>
      <c r="C68" s="195"/>
      <c r="D68" s="195"/>
      <c r="E68" s="42" t="s">
        <v>157</v>
      </c>
      <c r="F68" s="43" t="s">
        <v>54</v>
      </c>
      <c r="G68" s="20"/>
      <c r="H68" s="44"/>
      <c r="I68" s="44"/>
      <c r="J68" s="44"/>
      <c r="K68" s="44"/>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2:1024" s="6" customFormat="1" ht="15" customHeight="1" x14ac:dyDescent="0.25">
      <c r="B69" s="193"/>
      <c r="C69" s="195"/>
      <c r="D69" s="195"/>
      <c r="E69" s="42" t="s">
        <v>158</v>
      </c>
      <c r="F69" s="43" t="s">
        <v>54</v>
      </c>
      <c r="G69" s="20"/>
      <c r="H69" s="44"/>
      <c r="I69" s="44"/>
      <c r="J69" s="44"/>
      <c r="K69" s="44"/>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2:1024" s="6" customFormat="1" ht="15" customHeight="1" x14ac:dyDescent="0.25">
      <c r="B70" s="193"/>
      <c r="C70" s="195"/>
      <c r="D70" s="195"/>
      <c r="E70" s="42" t="s">
        <v>159</v>
      </c>
      <c r="F70" s="43" t="s">
        <v>54</v>
      </c>
      <c r="G70" s="20"/>
      <c r="H70" s="44"/>
      <c r="I70" s="44"/>
      <c r="J70" s="44"/>
      <c r="K70" s="44"/>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2:1024" s="6" customFormat="1" ht="15" customHeight="1" x14ac:dyDescent="0.25">
      <c r="B71" s="193"/>
      <c r="C71" s="195"/>
      <c r="D71" s="195"/>
      <c r="E71" s="42" t="s">
        <v>160</v>
      </c>
      <c r="F71" s="43" t="s">
        <v>54</v>
      </c>
      <c r="G71" s="20"/>
      <c r="H71" s="44"/>
      <c r="I71" s="44"/>
      <c r="J71" s="44"/>
      <c r="K71" s="44"/>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2:1024" s="6" customFormat="1" x14ac:dyDescent="0.25">
      <c r="B72" s="193"/>
      <c r="C72" s="195"/>
      <c r="D72" s="195"/>
      <c r="E72" s="42" t="s">
        <v>161</v>
      </c>
      <c r="F72" s="43" t="s">
        <v>54</v>
      </c>
      <c r="G72" s="20"/>
      <c r="H72" s="44"/>
      <c r="I72" s="44"/>
      <c r="J72" s="44"/>
      <c r="K72" s="44"/>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2:1024" s="6" customFormat="1" x14ac:dyDescent="0.25">
      <c r="B73" s="193"/>
      <c r="C73" s="195"/>
      <c r="D73" s="195"/>
      <c r="E73" s="42" t="s">
        <v>162</v>
      </c>
      <c r="F73" s="43" t="s">
        <v>54</v>
      </c>
      <c r="G73" s="20"/>
      <c r="H73" s="44"/>
      <c r="I73" s="44"/>
      <c r="J73" s="44"/>
      <c r="K73" s="44"/>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2:1024" s="6" customFormat="1" x14ac:dyDescent="0.25">
      <c r="B74" s="193"/>
      <c r="C74" s="195"/>
      <c r="D74" s="195"/>
      <c r="E74" s="42" t="s">
        <v>163</v>
      </c>
      <c r="F74" s="43" t="s">
        <v>54</v>
      </c>
      <c r="G74" s="20"/>
      <c r="H74" s="41"/>
      <c r="I74" s="41"/>
      <c r="J74" s="41"/>
      <c r="K74" s="41"/>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2:1024" s="6" customFormat="1" x14ac:dyDescent="0.25">
      <c r="B75" s="193"/>
      <c r="C75" s="195"/>
      <c r="D75" s="195"/>
      <c r="E75" s="42" t="s">
        <v>164</v>
      </c>
      <c r="F75" s="43" t="s">
        <v>54</v>
      </c>
      <c r="G75" s="20"/>
      <c r="H75" s="41"/>
      <c r="I75" s="41"/>
      <c r="J75" s="41"/>
      <c r="K75" s="41"/>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2:1024" s="6" customFormat="1" x14ac:dyDescent="0.25">
      <c r="B76" s="193"/>
      <c r="C76" s="195"/>
      <c r="D76" s="195"/>
      <c r="E76" s="42" t="s">
        <v>165</v>
      </c>
      <c r="F76" s="43" t="s">
        <v>54</v>
      </c>
      <c r="G76" s="20"/>
      <c r="H76" s="41"/>
      <c r="I76" s="41"/>
      <c r="J76" s="41"/>
      <c r="K76" s="41"/>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2:1024" s="6" customFormat="1" x14ac:dyDescent="0.25">
      <c r="B77" s="193"/>
      <c r="C77" s="195"/>
      <c r="D77" s="195"/>
      <c r="E77" s="42" t="s">
        <v>166</v>
      </c>
      <c r="F77" s="43" t="s">
        <v>54</v>
      </c>
      <c r="G77" s="20"/>
      <c r="H77" s="44"/>
      <c r="I77" s="44"/>
      <c r="J77" s="44"/>
      <c r="K77" s="44"/>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2:1024" s="6" customFormat="1" x14ac:dyDescent="0.25">
      <c r="B78" s="193"/>
      <c r="C78" s="195"/>
      <c r="D78" s="195"/>
      <c r="E78" s="42" t="s">
        <v>167</v>
      </c>
      <c r="F78" s="43" t="s">
        <v>54</v>
      </c>
      <c r="G78" s="20"/>
      <c r="H78" s="44"/>
      <c r="I78" s="44"/>
      <c r="J78" s="44"/>
      <c r="K78" s="44"/>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2:1024" s="6" customFormat="1" x14ac:dyDescent="0.25">
      <c r="B79" s="193"/>
      <c r="C79" s="195"/>
      <c r="D79" s="195"/>
      <c r="E79" s="42" t="s">
        <v>168</v>
      </c>
      <c r="F79" s="43" t="s">
        <v>54</v>
      </c>
      <c r="G79" s="20"/>
      <c r="H79" s="44"/>
      <c r="I79" s="44"/>
      <c r="J79" s="44"/>
      <c r="K79" s="44"/>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2:1024" s="6" customFormat="1" x14ac:dyDescent="0.25">
      <c r="B80" s="193"/>
      <c r="C80" s="195"/>
      <c r="D80" s="195"/>
      <c r="E80" s="42" t="s">
        <v>169</v>
      </c>
      <c r="F80" s="43" t="s">
        <v>54</v>
      </c>
      <c r="G80" s="20"/>
      <c r="H80" s="44"/>
      <c r="I80" s="44"/>
      <c r="J80" s="44"/>
      <c r="K80" s="44"/>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2:1024" s="6" customFormat="1" x14ac:dyDescent="0.25">
      <c r="B81" s="193"/>
      <c r="C81" s="195"/>
      <c r="D81" s="195"/>
      <c r="E81" s="42" t="s">
        <v>170</v>
      </c>
      <c r="F81" s="43" t="s">
        <v>54</v>
      </c>
      <c r="G81" s="20"/>
      <c r="H81" s="44"/>
      <c r="I81" s="44"/>
      <c r="J81" s="44"/>
      <c r="K81" s="44"/>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2" spans="2:1024" s="6" customFormat="1" x14ac:dyDescent="0.25">
      <c r="B82" s="193"/>
      <c r="C82" s="195"/>
      <c r="D82" s="195"/>
      <c r="E82" s="42" t="s">
        <v>171</v>
      </c>
      <c r="F82" s="43" t="s">
        <v>54</v>
      </c>
      <c r="G82" s="20"/>
      <c r="H82" s="44"/>
      <c r="I82" s="44"/>
      <c r="J82" s="44"/>
      <c r="K82" s="44"/>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row>
    <row r="83" spans="2:1024" s="6" customFormat="1" x14ac:dyDescent="0.25">
      <c r="B83" s="193"/>
      <c r="C83" s="195"/>
      <c r="D83" s="195"/>
      <c r="E83" s="42" t="s">
        <v>172</v>
      </c>
      <c r="F83" s="43" t="s">
        <v>54</v>
      </c>
      <c r="G83" s="20"/>
      <c r="H83" s="44"/>
      <c r="I83" s="44"/>
      <c r="J83" s="44"/>
      <c r="K83" s="44"/>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2:1024" s="6" customFormat="1" x14ac:dyDescent="0.25">
      <c r="B84" s="193"/>
      <c r="C84" s="195"/>
      <c r="D84" s="195"/>
      <c r="E84" s="42" t="s">
        <v>173</v>
      </c>
      <c r="F84" s="43" t="s">
        <v>54</v>
      </c>
      <c r="G84" s="20"/>
      <c r="H84" s="44"/>
      <c r="I84" s="44"/>
      <c r="J84" s="44"/>
      <c r="K84" s="4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2:1024" ht="15" customHeight="1" x14ac:dyDescent="0.25">
      <c r="B85" s="193"/>
      <c r="C85" s="195" t="s">
        <v>190</v>
      </c>
      <c r="D85" s="195"/>
      <c r="E85" s="42" t="s">
        <v>191</v>
      </c>
      <c r="F85" s="43" t="s">
        <v>54</v>
      </c>
      <c r="G85" s="20"/>
      <c r="H85" s="44"/>
      <c r="I85" s="44"/>
      <c r="J85" s="44"/>
      <c r="K85" s="44"/>
    </row>
    <row r="86" spans="2:1024" x14ac:dyDescent="0.25">
      <c r="B86" s="193"/>
      <c r="C86" s="195"/>
      <c r="D86" s="195"/>
      <c r="E86" s="42" t="s">
        <v>192</v>
      </c>
      <c r="F86" s="43" t="s">
        <v>54</v>
      </c>
      <c r="G86" s="20"/>
      <c r="H86" s="44"/>
      <c r="I86" s="44"/>
      <c r="J86" s="44"/>
      <c r="K86" s="44"/>
    </row>
    <row r="87" spans="2:1024" x14ac:dyDescent="0.25">
      <c r="B87" s="193"/>
      <c r="C87" s="195"/>
      <c r="D87" s="195"/>
      <c r="E87" s="42" t="s">
        <v>193</v>
      </c>
      <c r="F87" s="43" t="s">
        <v>54</v>
      </c>
      <c r="G87" s="20"/>
      <c r="H87" s="44"/>
      <c r="I87" s="44"/>
      <c r="J87" s="44"/>
      <c r="K87" s="44"/>
    </row>
    <row r="88" spans="2:1024" x14ac:dyDescent="0.25">
      <c r="B88" s="193"/>
      <c r="C88" s="195"/>
      <c r="D88" s="195"/>
      <c r="E88" s="42" t="s">
        <v>194</v>
      </c>
      <c r="F88" s="43" t="s">
        <v>54</v>
      </c>
      <c r="G88" s="20"/>
      <c r="H88" s="44"/>
      <c r="I88" s="44"/>
      <c r="J88" s="44"/>
      <c r="K88" s="44"/>
    </row>
    <row r="89" spans="2:1024" x14ac:dyDescent="0.25">
      <c r="B89" s="193"/>
      <c r="C89" s="195"/>
      <c r="D89" s="195"/>
      <c r="E89" s="42" t="s">
        <v>195</v>
      </c>
      <c r="F89" s="43" t="s">
        <v>54</v>
      </c>
      <c r="G89" s="20"/>
      <c r="H89" s="44"/>
      <c r="I89" s="44"/>
      <c r="J89" s="44"/>
      <c r="K89" s="44"/>
    </row>
    <row r="90" spans="2:1024" x14ac:dyDescent="0.25">
      <c r="B90" s="38"/>
      <c r="C90" s="39"/>
      <c r="D90" s="39"/>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row>
    <row r="91" spans="2:1024" x14ac:dyDescent="0.25">
      <c r="B91" s="38"/>
      <c r="C91" s="39"/>
      <c r="D91" s="39"/>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row>
    <row r="92" spans="2:1024" x14ac:dyDescent="0.25">
      <c r="B92" s="38"/>
      <c r="C92" s="39"/>
      <c r="D92" s="39"/>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row>
    <row r="93" spans="2:1024" x14ac:dyDescent="0.25">
      <c r="B93" s="38"/>
      <c r="C93" s="39"/>
      <c r="D93" s="39"/>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row>
    <row r="94" spans="2:1024" x14ac:dyDescent="0.25">
      <c r="B94" s="38"/>
      <c r="C94" s="39"/>
      <c r="D94" s="39"/>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row>
    <row r="95" spans="2:1024" x14ac:dyDescent="0.25">
      <c r="B95" s="38"/>
      <c r="C95" s="39"/>
      <c r="D95" s="39"/>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row>
    <row r="96" spans="2:1024" x14ac:dyDescent="0.25">
      <c r="B96" s="38"/>
      <c r="C96" s="39"/>
      <c r="D96" s="39"/>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row>
    <row r="97" spans="2:1004" x14ac:dyDescent="0.25">
      <c r="B97" s="38"/>
      <c r="C97" s="39"/>
      <c r="D97" s="39"/>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row>
    <row r="98" spans="2:1004" x14ac:dyDescent="0.25">
      <c r="B98" s="38"/>
      <c r="C98" s="39"/>
      <c r="D98" s="39"/>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row>
    <row r="99" spans="2:1004" x14ac:dyDescent="0.25">
      <c r="B99" s="38"/>
      <c r="C99" s="39"/>
      <c r="D99" s="39"/>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row>
    <row r="100" spans="2:1004" x14ac:dyDescent="0.25">
      <c r="B100" s="38"/>
      <c r="C100" s="39"/>
      <c r="D100" s="39"/>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row>
    <row r="101" spans="2:1004" x14ac:dyDescent="0.25">
      <c r="B101" s="38"/>
      <c r="C101" s="39"/>
      <c r="D101" s="39"/>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row>
    <row r="102" spans="2:1004" x14ac:dyDescent="0.25">
      <c r="B102" s="38"/>
      <c r="C102" s="39"/>
      <c r="D102" s="39"/>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row>
    <row r="103" spans="2:1004" x14ac:dyDescent="0.25">
      <c r="B103" s="38"/>
      <c r="C103" s="39"/>
      <c r="D103" s="39"/>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row>
    <row r="104" spans="2:1004" x14ac:dyDescent="0.25">
      <c r="B104" s="38"/>
      <c r="C104" s="39"/>
      <c r="D104" s="39"/>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row>
    <row r="105" spans="2:1004" x14ac:dyDescent="0.25">
      <c r="B105" s="38"/>
      <c r="C105" s="39"/>
      <c r="D105" s="39"/>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row>
    <row r="106" spans="2:1004" x14ac:dyDescent="0.25">
      <c r="B106" s="38"/>
      <c r="C106" s="39"/>
      <c r="D106" s="39"/>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row>
    <row r="107" spans="2:1004" x14ac:dyDescent="0.25">
      <c r="B107" s="38"/>
      <c r="C107" s="39"/>
      <c r="D107" s="39"/>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row>
    <row r="108" spans="2:1004" x14ac:dyDescent="0.25">
      <c r="B108" s="38"/>
      <c r="C108" s="39"/>
      <c r="D108" s="39"/>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row>
    <row r="109" spans="2:1004" x14ac:dyDescent="0.25">
      <c r="B109" s="38"/>
      <c r="C109" s="39"/>
      <c r="D109" s="39"/>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row>
    <row r="110" spans="2:1004" x14ac:dyDescent="0.25">
      <c r="B110" s="38"/>
      <c r="C110" s="39"/>
      <c r="D110" s="39"/>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row>
    <row r="111" spans="2:1004" x14ac:dyDescent="0.25">
      <c r="B111" s="38"/>
      <c r="C111" s="39"/>
      <c r="D111" s="39"/>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row>
    <row r="112" spans="2:1004" x14ac:dyDescent="0.25">
      <c r="B112" s="38"/>
      <c r="C112" s="39"/>
      <c r="D112" s="39"/>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row>
    <row r="113" spans="2:1004" x14ac:dyDescent="0.25">
      <c r="B113" s="38"/>
      <c r="C113" s="39"/>
      <c r="D113" s="39"/>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row>
    <row r="114" spans="2:1004" x14ac:dyDescent="0.25">
      <c r="B114" s="38"/>
      <c r="C114" s="39"/>
      <c r="D114" s="39"/>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row>
    <row r="115" spans="2:1004" x14ac:dyDescent="0.25">
      <c r="B115" s="38"/>
      <c r="C115" s="39"/>
      <c r="D115" s="39"/>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row>
    <row r="116" spans="2:1004" x14ac:dyDescent="0.25">
      <c r="B116" s="38"/>
      <c r="C116" s="39"/>
      <c r="D116" s="39"/>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row>
    <row r="117" spans="2:1004" x14ac:dyDescent="0.25">
      <c r="B117" s="38"/>
      <c r="C117" s="39"/>
      <c r="D117" s="39"/>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row>
    <row r="118" spans="2:1004" x14ac:dyDescent="0.25">
      <c r="B118" s="38"/>
      <c r="C118" s="39"/>
      <c r="D118" s="39"/>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row>
    <row r="119" spans="2:1004" x14ac:dyDescent="0.25">
      <c r="B119" s="38"/>
      <c r="C119" s="39"/>
      <c r="D119" s="39"/>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row>
    <row r="120" spans="2:1004" x14ac:dyDescent="0.25">
      <c r="B120" s="38"/>
      <c r="C120" s="39"/>
      <c r="D120" s="39"/>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row>
    <row r="121" spans="2:1004" x14ac:dyDescent="0.25">
      <c r="B121" s="38"/>
      <c r="C121" s="39"/>
      <c r="D121" s="39"/>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row>
    <row r="122" spans="2:1004" x14ac:dyDescent="0.25">
      <c r="B122" s="38"/>
      <c r="C122" s="39"/>
      <c r="D122" s="39"/>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row>
    <row r="123" spans="2:1004" x14ac:dyDescent="0.25">
      <c r="E123" s="6"/>
      <c r="F123" s="6"/>
      <c r="G123" s="6"/>
      <c r="H123" s="6"/>
      <c r="I123" s="6"/>
      <c r="J123" s="6"/>
      <c r="K123" s="6"/>
    </row>
    <row r="124" spans="2:1004" x14ac:dyDescent="0.25">
      <c r="E124" s="6"/>
      <c r="F124" s="6"/>
      <c r="G124" s="6"/>
      <c r="H124" s="6"/>
      <c r="I124" s="6"/>
      <c r="J124" s="6"/>
      <c r="K124" s="6"/>
    </row>
    <row r="125" spans="2:1004" x14ac:dyDescent="0.25">
      <c r="E125" s="6"/>
      <c r="F125" s="6"/>
      <c r="G125" s="6"/>
      <c r="H125" s="6"/>
      <c r="I125" s="6"/>
      <c r="J125" s="6"/>
      <c r="K125" s="6"/>
    </row>
    <row r="126" spans="2:1004" x14ac:dyDescent="0.25">
      <c r="E126" s="6"/>
      <c r="F126" s="6"/>
      <c r="G126" s="6"/>
      <c r="H126" s="6"/>
      <c r="I126" s="6"/>
      <c r="J126" s="6"/>
      <c r="K126" s="6"/>
    </row>
    <row r="127" spans="2:1004" x14ac:dyDescent="0.25">
      <c r="E127" s="6"/>
      <c r="F127" s="6"/>
      <c r="G127" s="6"/>
      <c r="H127" s="6"/>
      <c r="I127" s="6"/>
      <c r="J127" s="6"/>
      <c r="K127" s="6"/>
    </row>
    <row r="128" spans="2:1004" x14ac:dyDescent="0.25">
      <c r="E128" s="6"/>
      <c r="F128" s="6"/>
      <c r="G128" s="6"/>
      <c r="H128" s="6"/>
      <c r="I128" s="6"/>
      <c r="J128" s="6"/>
      <c r="K128" s="6"/>
    </row>
    <row r="129" spans="5:11" x14ac:dyDescent="0.25">
      <c r="E129" s="6"/>
      <c r="F129" s="6"/>
      <c r="G129" s="6"/>
      <c r="H129" s="6"/>
      <c r="I129" s="6"/>
      <c r="J129" s="6"/>
      <c r="K129" s="6"/>
    </row>
    <row r="130" spans="5:11" x14ac:dyDescent="0.25">
      <c r="E130" s="6"/>
      <c r="F130" s="6"/>
      <c r="G130" s="6"/>
      <c r="H130" s="6"/>
      <c r="I130" s="6"/>
      <c r="J130" s="6"/>
      <c r="K130" s="6"/>
    </row>
    <row r="131" spans="5:11" x14ac:dyDescent="0.25">
      <c r="E131" s="6"/>
      <c r="F131" s="6"/>
      <c r="G131" s="6"/>
      <c r="H131" s="6"/>
      <c r="I131" s="6"/>
      <c r="J131" s="6"/>
      <c r="K131" s="6"/>
    </row>
    <row r="132" spans="5:11" x14ac:dyDescent="0.25">
      <c r="E132" s="6"/>
      <c r="F132" s="6"/>
      <c r="G132" s="6"/>
      <c r="H132" s="6"/>
      <c r="I132" s="6"/>
      <c r="J132" s="6"/>
      <c r="K132" s="6"/>
    </row>
    <row r="133" spans="5:11" x14ac:dyDescent="0.25">
      <c r="E133" s="6"/>
      <c r="F133" s="6"/>
      <c r="G133" s="6"/>
      <c r="H133" s="6"/>
      <c r="I133" s="6"/>
      <c r="J133" s="6"/>
      <c r="K133" s="6"/>
    </row>
    <row r="134" spans="5:11" x14ac:dyDescent="0.25">
      <c r="E134" s="6"/>
      <c r="F134" s="6"/>
      <c r="G134" s="6"/>
      <c r="H134" s="6"/>
      <c r="I134" s="6"/>
      <c r="J134" s="6"/>
      <c r="K134" s="6"/>
    </row>
    <row r="135" spans="5:11" x14ac:dyDescent="0.25">
      <c r="E135" s="6"/>
      <c r="F135" s="6"/>
      <c r="G135" s="6"/>
      <c r="H135" s="6"/>
      <c r="I135" s="6"/>
      <c r="J135" s="6"/>
      <c r="K135" s="6"/>
    </row>
    <row r="136" spans="5:11" x14ac:dyDescent="0.25">
      <c r="E136" s="6"/>
      <c r="F136" s="6"/>
      <c r="G136" s="6"/>
      <c r="H136" s="6"/>
      <c r="I136" s="6"/>
      <c r="J136" s="6"/>
      <c r="K136" s="6"/>
    </row>
    <row r="137" spans="5:11" x14ac:dyDescent="0.25">
      <c r="E137" s="6"/>
      <c r="F137" s="6"/>
      <c r="G137" s="6"/>
      <c r="H137" s="6"/>
      <c r="I137" s="6"/>
      <c r="J137" s="6"/>
      <c r="K137" s="6"/>
    </row>
    <row r="138" spans="5:11" x14ac:dyDescent="0.25">
      <c r="E138" s="6"/>
      <c r="F138" s="6"/>
      <c r="G138" s="6"/>
      <c r="H138" s="6"/>
      <c r="I138" s="6"/>
      <c r="J138" s="6"/>
      <c r="K138" s="6"/>
    </row>
    <row r="139" spans="5:11" x14ac:dyDescent="0.25">
      <c r="E139" s="6"/>
      <c r="F139" s="6"/>
      <c r="G139" s="6"/>
      <c r="H139" s="6"/>
      <c r="I139" s="6"/>
      <c r="J139" s="6"/>
      <c r="K139" s="6"/>
    </row>
    <row r="140" spans="5:11" x14ac:dyDescent="0.25">
      <c r="E140" s="6"/>
      <c r="F140" s="6"/>
      <c r="G140" s="6"/>
      <c r="H140" s="6"/>
      <c r="I140" s="6"/>
      <c r="J140" s="6"/>
      <c r="K140" s="6"/>
    </row>
    <row r="141" spans="5:11" x14ac:dyDescent="0.25">
      <c r="E141" s="6"/>
      <c r="F141" s="6"/>
      <c r="G141" s="6"/>
      <c r="H141" s="6"/>
      <c r="I141" s="6"/>
      <c r="J141" s="6"/>
      <c r="K141" s="6"/>
    </row>
    <row r="142" spans="5:11" x14ac:dyDescent="0.25">
      <c r="E142" s="6"/>
      <c r="F142" s="6"/>
      <c r="G142" s="6"/>
      <c r="H142" s="6"/>
      <c r="I142" s="6"/>
      <c r="J142" s="6"/>
      <c r="K142" s="6"/>
    </row>
    <row r="143" spans="5:11" x14ac:dyDescent="0.25">
      <c r="E143" s="6"/>
      <c r="F143" s="6"/>
      <c r="G143" s="6"/>
      <c r="H143" s="6"/>
      <c r="I143" s="6"/>
      <c r="J143" s="6"/>
      <c r="K143" s="6"/>
    </row>
    <row r="144" spans="5:11" x14ac:dyDescent="0.25">
      <c r="E144" s="6"/>
      <c r="F144" s="6"/>
      <c r="G144" s="6"/>
      <c r="H144" s="6"/>
      <c r="I144" s="6"/>
      <c r="J144" s="6"/>
      <c r="K144" s="6"/>
    </row>
    <row r="145" spans="5:11" x14ac:dyDescent="0.25">
      <c r="E145" s="6"/>
      <c r="F145" s="6"/>
      <c r="G145" s="6"/>
      <c r="H145" s="6"/>
      <c r="I145" s="6"/>
      <c r="J145" s="6"/>
      <c r="K145" s="6"/>
    </row>
    <row r="146" spans="5:11" x14ac:dyDescent="0.25">
      <c r="E146" s="6"/>
      <c r="F146" s="6"/>
      <c r="G146" s="6"/>
      <c r="H146" s="6"/>
      <c r="I146" s="6"/>
      <c r="J146" s="6"/>
      <c r="K146" s="6"/>
    </row>
    <row r="147" spans="5:11" x14ac:dyDescent="0.25">
      <c r="E147" s="6"/>
      <c r="F147" s="6"/>
      <c r="G147" s="6"/>
      <c r="H147" s="6"/>
      <c r="I147" s="6"/>
      <c r="J147" s="6"/>
      <c r="K147" s="6"/>
    </row>
    <row r="148" spans="5:11" x14ac:dyDescent="0.25">
      <c r="E148" s="6"/>
      <c r="F148" s="6"/>
      <c r="G148" s="6"/>
      <c r="H148" s="6"/>
      <c r="I148" s="6"/>
      <c r="J148" s="6"/>
      <c r="K148" s="6"/>
    </row>
    <row r="149" spans="5:11" x14ac:dyDescent="0.25">
      <c r="E149" s="6"/>
      <c r="F149" s="6"/>
      <c r="G149" s="6"/>
      <c r="H149" s="6"/>
      <c r="I149" s="6"/>
      <c r="J149" s="6"/>
      <c r="K149" s="6"/>
    </row>
    <row r="150" spans="5:11" x14ac:dyDescent="0.25">
      <c r="E150" s="6"/>
      <c r="F150" s="6"/>
      <c r="G150" s="6"/>
      <c r="H150" s="6"/>
      <c r="I150" s="6"/>
      <c r="J150" s="6"/>
      <c r="K150" s="6"/>
    </row>
    <row r="151" spans="5:11" x14ac:dyDescent="0.25">
      <c r="E151" s="6"/>
      <c r="F151" s="6"/>
      <c r="G151" s="6"/>
      <c r="H151" s="6"/>
      <c r="I151" s="6"/>
      <c r="J151" s="6"/>
      <c r="K151" s="6"/>
    </row>
    <row r="152" spans="5:11" x14ac:dyDescent="0.25">
      <c r="E152" s="6"/>
      <c r="F152" s="6"/>
      <c r="G152" s="6"/>
      <c r="H152" s="6"/>
      <c r="I152" s="6"/>
      <c r="J152" s="6"/>
      <c r="K152" s="6"/>
    </row>
    <row r="153" spans="5:11" x14ac:dyDescent="0.25">
      <c r="E153" s="6"/>
      <c r="F153" s="6"/>
      <c r="G153" s="6"/>
      <c r="H153" s="6"/>
      <c r="I153" s="6"/>
      <c r="J153" s="6"/>
      <c r="K153" s="6"/>
    </row>
    <row r="154" spans="5:11" x14ac:dyDescent="0.25">
      <c r="E154" s="6"/>
      <c r="F154" s="6"/>
      <c r="G154" s="6"/>
      <c r="H154" s="6"/>
      <c r="I154" s="6"/>
      <c r="J154" s="6"/>
      <c r="K154" s="6"/>
    </row>
    <row r="155" spans="5:11" x14ac:dyDescent="0.25">
      <c r="E155" s="6"/>
      <c r="F155" s="6"/>
      <c r="G155" s="6"/>
      <c r="H155" s="6"/>
      <c r="I155" s="6"/>
      <c r="J155" s="6"/>
      <c r="K155" s="6"/>
    </row>
    <row r="156" spans="5:11" x14ac:dyDescent="0.25">
      <c r="E156" s="6"/>
      <c r="F156" s="6"/>
      <c r="G156" s="6"/>
      <c r="H156" s="6"/>
      <c r="I156" s="6"/>
      <c r="J156" s="6"/>
      <c r="K156" s="6"/>
    </row>
    <row r="157" spans="5:11" x14ac:dyDescent="0.25">
      <c r="E157" s="6"/>
      <c r="F157" s="6"/>
      <c r="G157" s="6"/>
      <c r="H157" s="6"/>
      <c r="I157" s="6"/>
      <c r="J157" s="6"/>
      <c r="K157" s="6"/>
    </row>
    <row r="158" spans="5:11" x14ac:dyDescent="0.25">
      <c r="E158" s="6"/>
      <c r="F158" s="6"/>
      <c r="G158" s="6"/>
      <c r="H158" s="6"/>
      <c r="I158" s="6"/>
      <c r="J158" s="6"/>
      <c r="K158" s="6"/>
    </row>
    <row r="159" spans="5:11" x14ac:dyDescent="0.25">
      <c r="E159" s="6"/>
      <c r="F159" s="6"/>
      <c r="G159" s="6"/>
      <c r="H159" s="6"/>
      <c r="I159" s="6"/>
      <c r="J159" s="6"/>
      <c r="K159" s="6"/>
    </row>
    <row r="160" spans="5:11" x14ac:dyDescent="0.25">
      <c r="E160" s="6"/>
      <c r="F160" s="6"/>
      <c r="G160" s="6"/>
      <c r="H160" s="6"/>
      <c r="I160" s="6"/>
      <c r="J160" s="6"/>
      <c r="K160" s="6"/>
    </row>
    <row r="161" spans="5:11" x14ac:dyDescent="0.25">
      <c r="E161" s="6"/>
      <c r="F161" s="6"/>
      <c r="G161" s="6"/>
      <c r="H161" s="6"/>
      <c r="I161" s="6"/>
      <c r="J161" s="6"/>
      <c r="K161" s="6"/>
    </row>
    <row r="162" spans="5:11" x14ac:dyDescent="0.25">
      <c r="E162" s="6"/>
      <c r="F162" s="6"/>
      <c r="G162" s="6"/>
      <c r="H162" s="6"/>
      <c r="I162" s="6"/>
      <c r="J162" s="6"/>
      <c r="K162" s="6"/>
    </row>
    <row r="163" spans="5:11" x14ac:dyDescent="0.25">
      <c r="E163" s="6"/>
      <c r="F163" s="6"/>
      <c r="G163" s="6"/>
      <c r="H163" s="6"/>
      <c r="I163" s="6"/>
      <c r="J163" s="6"/>
      <c r="K163" s="6"/>
    </row>
    <row r="164" spans="5:11" x14ac:dyDescent="0.25">
      <c r="E164" s="6"/>
      <c r="F164" s="6"/>
      <c r="G164" s="6"/>
      <c r="H164" s="6"/>
      <c r="I164" s="6"/>
      <c r="J164" s="6"/>
      <c r="K164" s="6"/>
    </row>
    <row r="165" spans="5:11" x14ac:dyDescent="0.25">
      <c r="E165" s="6"/>
      <c r="F165" s="6"/>
      <c r="G165" s="6"/>
      <c r="H165" s="6"/>
      <c r="I165" s="6"/>
      <c r="J165" s="6"/>
      <c r="K165" s="6"/>
    </row>
    <row r="166" spans="5:11" x14ac:dyDescent="0.25">
      <c r="E166" s="6"/>
      <c r="F166" s="6"/>
      <c r="G166" s="6"/>
      <c r="H166" s="6"/>
      <c r="I166" s="6"/>
      <c r="J166" s="6"/>
      <c r="K166" s="6"/>
    </row>
    <row r="167" spans="5:11" x14ac:dyDescent="0.25">
      <c r="E167" s="6"/>
      <c r="F167" s="6"/>
      <c r="G167" s="6"/>
      <c r="H167" s="6"/>
      <c r="I167" s="6"/>
      <c r="J167" s="6"/>
      <c r="K167" s="6"/>
    </row>
    <row r="168" spans="5:11" x14ac:dyDescent="0.25">
      <c r="E168" s="6"/>
      <c r="F168" s="6"/>
      <c r="G168" s="6"/>
      <c r="H168" s="6"/>
      <c r="I168" s="6"/>
      <c r="J168" s="6"/>
      <c r="K168" s="6"/>
    </row>
    <row r="169" spans="5:11" x14ac:dyDescent="0.25">
      <c r="E169" s="6"/>
      <c r="F169" s="6"/>
      <c r="G169" s="6"/>
      <c r="H169" s="6"/>
      <c r="I169" s="6"/>
      <c r="J169" s="6"/>
      <c r="K169" s="6"/>
    </row>
    <row r="170" spans="5:11" x14ac:dyDescent="0.25">
      <c r="E170" s="6"/>
      <c r="F170" s="6"/>
      <c r="G170" s="6"/>
      <c r="H170" s="6"/>
      <c r="I170" s="6"/>
      <c r="J170" s="6"/>
      <c r="K170" s="6"/>
    </row>
    <row r="171" spans="5:11" x14ac:dyDescent="0.25">
      <c r="E171" s="6"/>
      <c r="F171" s="6"/>
      <c r="G171" s="6"/>
      <c r="H171" s="6"/>
      <c r="I171" s="6"/>
      <c r="J171" s="6"/>
      <c r="K171" s="6"/>
    </row>
    <row r="172" spans="5:11" x14ac:dyDescent="0.25">
      <c r="E172" s="6"/>
      <c r="F172" s="6"/>
      <c r="G172" s="6"/>
      <c r="H172" s="6"/>
      <c r="I172" s="6"/>
      <c r="J172" s="6"/>
      <c r="K172" s="6"/>
    </row>
    <row r="173" spans="5:11" x14ac:dyDescent="0.25">
      <c r="E173" s="6"/>
      <c r="F173" s="6"/>
      <c r="G173" s="6"/>
      <c r="H173" s="6"/>
      <c r="I173" s="6"/>
      <c r="J173" s="6"/>
      <c r="K173" s="6"/>
    </row>
    <row r="174" spans="5:11" x14ac:dyDescent="0.25">
      <c r="E174" s="6"/>
      <c r="F174" s="6"/>
      <c r="G174" s="6"/>
      <c r="H174" s="6"/>
      <c r="I174" s="6"/>
      <c r="J174" s="6"/>
      <c r="K174" s="6"/>
    </row>
  </sheetData>
  <sheetProtection algorithmName="SHA-512" hashValue="y/ZAbG5CyBVUnoAgS9CucjHxMHmgKAwuYQqFCdxy6nuPjqPcC2og7R033o8H7v4RkGiU10gnq4FvoY+LhPaAeg==" saltValue="PDjYKlL+PMz1nvLvfwhPqw==" spinCount="100000" sheet="1" formatCells="0" formatColumns="0" formatRows="0"/>
  <mergeCells count="164">
    <mergeCell ref="B55:B89"/>
    <mergeCell ref="C55:D84"/>
    <mergeCell ref="C85:C89"/>
    <mergeCell ref="D85:D89"/>
    <mergeCell ref="C49:C54"/>
    <mergeCell ref="D49:D50"/>
    <mergeCell ref="E49:E50"/>
    <mergeCell ref="H49:H50"/>
    <mergeCell ref="I49:I50"/>
    <mergeCell ref="J49:J50"/>
    <mergeCell ref="K49:K50"/>
    <mergeCell ref="D51:D52"/>
    <mergeCell ref="E51:E52"/>
    <mergeCell ref="H51:H52"/>
    <mergeCell ref="I51:I52"/>
    <mergeCell ref="J51:J52"/>
    <mergeCell ref="K51:K52"/>
    <mergeCell ref="D53:D54"/>
    <mergeCell ref="E53:E54"/>
    <mergeCell ref="H53:H54"/>
    <mergeCell ref="I53:I54"/>
    <mergeCell ref="J53:J54"/>
    <mergeCell ref="K53:K54"/>
    <mergeCell ref="D45:D46"/>
    <mergeCell ref="E45:E46"/>
    <mergeCell ref="H45:H46"/>
    <mergeCell ref="I45:I46"/>
    <mergeCell ref="J45:J46"/>
    <mergeCell ref="K45:K46"/>
    <mergeCell ref="D47:D48"/>
    <mergeCell ref="E47:E48"/>
    <mergeCell ref="H47:H48"/>
    <mergeCell ref="I47:I48"/>
    <mergeCell ref="J47:J48"/>
    <mergeCell ref="K47:K48"/>
    <mergeCell ref="D41:D42"/>
    <mergeCell ref="E41:E42"/>
    <mergeCell ref="H41:H42"/>
    <mergeCell ref="I41:I42"/>
    <mergeCell ref="J41:J42"/>
    <mergeCell ref="K41:K42"/>
    <mergeCell ref="D43:D44"/>
    <mergeCell ref="E43:E44"/>
    <mergeCell ref="H43:H44"/>
    <mergeCell ref="I43:I44"/>
    <mergeCell ref="J43:J44"/>
    <mergeCell ref="K43:K44"/>
    <mergeCell ref="D37:D38"/>
    <mergeCell ref="E37:E38"/>
    <mergeCell ref="H37:H38"/>
    <mergeCell ref="I37:I38"/>
    <mergeCell ref="J37:J38"/>
    <mergeCell ref="K37:K38"/>
    <mergeCell ref="D39:D40"/>
    <mergeCell ref="E39:E40"/>
    <mergeCell ref="H39:H40"/>
    <mergeCell ref="I39:I40"/>
    <mergeCell ref="J39:J40"/>
    <mergeCell ref="K39:K40"/>
    <mergeCell ref="D33:D34"/>
    <mergeCell ref="E33:E34"/>
    <mergeCell ref="H33:H34"/>
    <mergeCell ref="I33:I34"/>
    <mergeCell ref="J33:J34"/>
    <mergeCell ref="K33:K34"/>
    <mergeCell ref="D35:D36"/>
    <mergeCell ref="E35:E36"/>
    <mergeCell ref="H35:H36"/>
    <mergeCell ref="I35:I36"/>
    <mergeCell ref="J35:J36"/>
    <mergeCell ref="K35:K36"/>
    <mergeCell ref="D29:D30"/>
    <mergeCell ref="E29:E30"/>
    <mergeCell ref="H29:H30"/>
    <mergeCell ref="I29:I30"/>
    <mergeCell ref="J29:J30"/>
    <mergeCell ref="K29:K30"/>
    <mergeCell ref="D31:D32"/>
    <mergeCell ref="E31:E32"/>
    <mergeCell ref="H31:H32"/>
    <mergeCell ref="I31:I32"/>
    <mergeCell ref="J31:J32"/>
    <mergeCell ref="K31:K32"/>
    <mergeCell ref="D25:D26"/>
    <mergeCell ref="E25:E26"/>
    <mergeCell ref="H25:H26"/>
    <mergeCell ref="I25:I26"/>
    <mergeCell ref="J25:J26"/>
    <mergeCell ref="K25:K26"/>
    <mergeCell ref="D27:D28"/>
    <mergeCell ref="E27:E28"/>
    <mergeCell ref="H27:H28"/>
    <mergeCell ref="I27:I28"/>
    <mergeCell ref="J27:J28"/>
    <mergeCell ref="K27:K28"/>
    <mergeCell ref="D21:D22"/>
    <mergeCell ref="E21:E22"/>
    <mergeCell ref="H21:H22"/>
    <mergeCell ref="I21:I22"/>
    <mergeCell ref="J21:J22"/>
    <mergeCell ref="K21:K22"/>
    <mergeCell ref="D23:D24"/>
    <mergeCell ref="E23:E24"/>
    <mergeCell ref="H23:H24"/>
    <mergeCell ref="I23:I24"/>
    <mergeCell ref="J23:J24"/>
    <mergeCell ref="K23:K24"/>
    <mergeCell ref="D13:D14"/>
    <mergeCell ref="E13:E14"/>
    <mergeCell ref="H13:H14"/>
    <mergeCell ref="I13:I14"/>
    <mergeCell ref="J13:J14"/>
    <mergeCell ref="K13:K14"/>
    <mergeCell ref="C15:C48"/>
    <mergeCell ref="D15:D16"/>
    <mergeCell ref="E15:E16"/>
    <mergeCell ref="H15:H16"/>
    <mergeCell ref="I15:I16"/>
    <mergeCell ref="J15:J16"/>
    <mergeCell ref="K15:K16"/>
    <mergeCell ref="D17:D20"/>
    <mergeCell ref="E17:E18"/>
    <mergeCell ref="H17:H18"/>
    <mergeCell ref="I17:I18"/>
    <mergeCell ref="J17:J18"/>
    <mergeCell ref="K17:K18"/>
    <mergeCell ref="E19:E20"/>
    <mergeCell ref="H19:H20"/>
    <mergeCell ref="I19:I20"/>
    <mergeCell ref="J19:J20"/>
    <mergeCell ref="K19:K20"/>
    <mergeCell ref="H9:H10"/>
    <mergeCell ref="I9:I10"/>
    <mergeCell ref="J9:J10"/>
    <mergeCell ref="K9:K10"/>
    <mergeCell ref="E11:E12"/>
    <mergeCell ref="H11:H12"/>
    <mergeCell ref="I11:I12"/>
    <mergeCell ref="J11:J12"/>
    <mergeCell ref="K11:K12"/>
    <mergeCell ref="H1:I1"/>
    <mergeCell ref="J1:K1"/>
    <mergeCell ref="B3:B54"/>
    <mergeCell ref="C3:C6"/>
    <mergeCell ref="D3:D6"/>
    <mergeCell ref="E3:E4"/>
    <mergeCell ref="H3:H4"/>
    <mergeCell ref="I3:I4"/>
    <mergeCell ref="J3:J4"/>
    <mergeCell ref="K3:K4"/>
    <mergeCell ref="E5:E6"/>
    <mergeCell ref="H5:H6"/>
    <mergeCell ref="I5:I6"/>
    <mergeCell ref="J5:J6"/>
    <mergeCell ref="K5:K6"/>
    <mergeCell ref="C7:C14"/>
    <mergeCell ref="D7:D8"/>
    <mergeCell ref="E7:E8"/>
    <mergeCell ref="H7:H8"/>
    <mergeCell ref="I7:I8"/>
    <mergeCell ref="J7:J8"/>
    <mergeCell ref="K7:K8"/>
    <mergeCell ref="D9:D12"/>
    <mergeCell ref="E9:E10"/>
  </mergeCells>
  <pageMargins left="0.70833333333333304" right="0.70833333333333304" top="0.78749999999999998" bottom="0.78749999999999998" header="0.511811023622047" footer="0.511811023622047"/>
  <pageSetup paperSize="9" scale="33" orientation="portrait" horizontalDpi="300" verticalDpi="300"/>
  <colBreaks count="2" manualBreakCount="2">
    <brk id="7" max="1048575" man="1"/>
    <brk id="9" max="1048575" man="1"/>
  </colBreaks>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S268"/>
  <sheetViews>
    <sheetView zoomScaleNormal="100" workbookViewId="0">
      <selection activeCell="B1" sqref="B1"/>
    </sheetView>
  </sheetViews>
  <sheetFormatPr baseColWidth="10" defaultColWidth="10.85546875" defaultRowHeight="15" x14ac:dyDescent="0.25"/>
  <cols>
    <col min="1" max="1" width="2.85546875" style="6" customWidth="1"/>
    <col min="2" max="2" width="17" customWidth="1"/>
    <col min="3" max="3" width="20.5703125" customWidth="1"/>
    <col min="4" max="4" width="25.28515625" customWidth="1"/>
    <col min="5" max="5" width="29.5703125" customWidth="1"/>
    <col min="6" max="6" width="15.7109375" customWidth="1"/>
    <col min="7" max="7" width="15" style="45" customWidth="1"/>
    <col min="8" max="9" width="15" style="46" customWidth="1"/>
    <col min="10" max="10" width="27.7109375" style="46" customWidth="1"/>
    <col min="11" max="13" width="15" style="9" customWidth="1"/>
    <col min="14" max="14" width="48.7109375" style="9" customWidth="1"/>
    <col min="15" max="15" width="11" style="6" customWidth="1"/>
    <col min="16" max="17" width="11.42578125" style="6" customWidth="1"/>
  </cols>
  <sheetData>
    <row r="1" spans="1:14" s="6" customFormat="1" x14ac:dyDescent="0.25">
      <c r="A1" s="38"/>
      <c r="G1" s="47"/>
      <c r="H1" s="48"/>
      <c r="I1" s="48"/>
      <c r="J1" s="48"/>
      <c r="N1" s="40"/>
    </row>
    <row r="2" spans="1:14" ht="30" x14ac:dyDescent="0.25">
      <c r="B2" s="49" t="s">
        <v>196</v>
      </c>
      <c r="C2" s="15"/>
      <c r="D2" s="15"/>
      <c r="E2" s="16"/>
      <c r="F2" s="15" t="s">
        <v>33</v>
      </c>
      <c r="G2" s="50" t="s">
        <v>197</v>
      </c>
      <c r="H2" s="51" t="s">
        <v>198</v>
      </c>
      <c r="I2" s="52" t="s">
        <v>199</v>
      </c>
      <c r="J2" s="53" t="s">
        <v>200</v>
      </c>
      <c r="K2" s="54" t="s">
        <v>201</v>
      </c>
      <c r="L2" s="55" t="s">
        <v>202</v>
      </c>
      <c r="M2" s="52"/>
      <c r="N2" s="52" t="s">
        <v>275</v>
      </c>
    </row>
    <row r="3" spans="1:14" ht="13.5" customHeight="1" x14ac:dyDescent="0.25">
      <c r="B3" s="174" t="s">
        <v>38</v>
      </c>
      <c r="C3" s="175" t="s">
        <v>39</v>
      </c>
      <c r="D3" s="175" t="s">
        <v>40</v>
      </c>
      <c r="E3" s="176" t="s">
        <v>41</v>
      </c>
      <c r="F3" s="19" t="s">
        <v>61</v>
      </c>
      <c r="G3" s="56">
        <f t="shared" ref="G3:G34" si="0">SUM(H3:J3)</f>
        <v>16.3</v>
      </c>
      <c r="H3" s="164"/>
      <c r="I3" s="165">
        <v>0.6</v>
      </c>
      <c r="J3" s="165">
        <v>15.7</v>
      </c>
      <c r="K3" s="166">
        <f t="shared" ref="K3:K34" si="1">H3+I3</f>
        <v>0.6</v>
      </c>
      <c r="L3" s="167">
        <f t="shared" ref="L3:L34" si="2">J3</f>
        <v>15.7</v>
      </c>
      <c r="M3" s="57" t="s">
        <v>203</v>
      </c>
      <c r="N3" s="58" t="s">
        <v>204</v>
      </c>
    </row>
    <row r="4" spans="1:14" x14ac:dyDescent="0.25">
      <c r="B4" s="174"/>
      <c r="C4" s="175"/>
      <c r="D4" s="175"/>
      <c r="E4" s="176"/>
      <c r="F4" s="19" t="s">
        <v>43</v>
      </c>
      <c r="G4" s="56">
        <f t="shared" si="0"/>
        <v>16300</v>
      </c>
      <c r="H4" s="164"/>
      <c r="I4" s="165">
        <v>600</v>
      </c>
      <c r="J4" s="165">
        <v>15700</v>
      </c>
      <c r="K4" s="166">
        <f t="shared" si="1"/>
        <v>600</v>
      </c>
      <c r="L4" s="167">
        <f t="shared" si="2"/>
        <v>15700</v>
      </c>
      <c r="M4" s="57" t="s">
        <v>205</v>
      </c>
      <c r="N4" s="58" t="s">
        <v>204</v>
      </c>
    </row>
    <row r="5" spans="1:14" ht="13.5" customHeight="1" x14ac:dyDescent="0.25">
      <c r="B5" s="174"/>
      <c r="C5" s="175"/>
      <c r="D5" s="175"/>
      <c r="E5" s="178" t="s">
        <v>44</v>
      </c>
      <c r="F5" s="19" t="s">
        <v>61</v>
      </c>
      <c r="G5" s="56">
        <f t="shared" si="0"/>
        <v>257.3</v>
      </c>
      <c r="H5" s="164"/>
      <c r="I5" s="165">
        <v>217.3</v>
      </c>
      <c r="J5" s="165">
        <v>40</v>
      </c>
      <c r="K5" s="166">
        <f t="shared" si="1"/>
        <v>217.3</v>
      </c>
      <c r="L5" s="167">
        <f t="shared" si="2"/>
        <v>40</v>
      </c>
      <c r="M5" s="57" t="s">
        <v>203</v>
      </c>
      <c r="N5" s="58" t="s">
        <v>204</v>
      </c>
    </row>
    <row r="6" spans="1:14" x14ac:dyDescent="0.25">
      <c r="B6" s="174"/>
      <c r="C6" s="175"/>
      <c r="D6" s="175"/>
      <c r="E6" s="178"/>
      <c r="F6" s="19" t="s">
        <v>43</v>
      </c>
      <c r="G6" s="56">
        <f t="shared" si="0"/>
        <v>257300</v>
      </c>
      <c r="H6" s="164"/>
      <c r="I6" s="165">
        <v>217300</v>
      </c>
      <c r="J6" s="165">
        <v>40000</v>
      </c>
      <c r="K6" s="166">
        <f t="shared" si="1"/>
        <v>217300</v>
      </c>
      <c r="L6" s="167">
        <f t="shared" si="2"/>
        <v>40000</v>
      </c>
      <c r="M6" s="57" t="s">
        <v>205</v>
      </c>
      <c r="N6" s="58" t="s">
        <v>204</v>
      </c>
    </row>
    <row r="7" spans="1:14" ht="13.5" customHeight="1" x14ac:dyDescent="0.25">
      <c r="B7" s="174"/>
      <c r="C7" s="175"/>
      <c r="D7" s="175"/>
      <c r="E7" s="179" t="s">
        <v>45</v>
      </c>
      <c r="F7" s="19" t="s">
        <v>61</v>
      </c>
      <c r="G7" s="56">
        <f t="shared" si="0"/>
        <v>62</v>
      </c>
      <c r="H7" s="164"/>
      <c r="I7" s="165"/>
      <c r="J7" s="165">
        <v>62</v>
      </c>
      <c r="K7" s="166">
        <f t="shared" si="1"/>
        <v>0</v>
      </c>
      <c r="L7" s="167">
        <f t="shared" si="2"/>
        <v>62</v>
      </c>
      <c r="M7" s="57" t="s">
        <v>203</v>
      </c>
      <c r="N7" s="58" t="s">
        <v>204</v>
      </c>
    </row>
    <row r="8" spans="1:14" x14ac:dyDescent="0.25">
      <c r="B8" s="174"/>
      <c r="C8" s="175"/>
      <c r="D8" s="175"/>
      <c r="E8" s="179"/>
      <c r="F8" s="19" t="s">
        <v>43</v>
      </c>
      <c r="G8" s="56">
        <f t="shared" si="0"/>
        <v>62000</v>
      </c>
      <c r="H8" s="164"/>
      <c r="I8" s="165"/>
      <c r="J8" s="165">
        <v>62000</v>
      </c>
      <c r="K8" s="166">
        <f t="shared" si="1"/>
        <v>0</v>
      </c>
      <c r="L8" s="167">
        <f t="shared" si="2"/>
        <v>62000</v>
      </c>
      <c r="M8" s="57" t="s">
        <v>205</v>
      </c>
      <c r="N8" s="58" t="s">
        <v>204</v>
      </c>
    </row>
    <row r="9" spans="1:14" ht="13.5" customHeight="1" x14ac:dyDescent="0.25">
      <c r="B9" s="174"/>
      <c r="C9" s="175" t="s">
        <v>46</v>
      </c>
      <c r="D9" s="175" t="s">
        <v>47</v>
      </c>
      <c r="E9" s="180"/>
      <c r="F9" s="19" t="s">
        <v>42</v>
      </c>
      <c r="G9" s="56">
        <f t="shared" si="0"/>
        <v>270.29999999999995</v>
      </c>
      <c r="H9" s="168">
        <v>199.7</v>
      </c>
      <c r="I9" s="169"/>
      <c r="J9" s="169">
        <v>70.599999999999994</v>
      </c>
      <c r="K9" s="166">
        <f t="shared" si="1"/>
        <v>199.7</v>
      </c>
      <c r="L9" s="167">
        <f t="shared" si="2"/>
        <v>70.599999999999994</v>
      </c>
      <c r="M9" s="57" t="s">
        <v>203</v>
      </c>
      <c r="N9" s="58" t="s">
        <v>204</v>
      </c>
    </row>
    <row r="10" spans="1:14" x14ac:dyDescent="0.25">
      <c r="B10" s="174"/>
      <c r="C10" s="175"/>
      <c r="D10" s="175"/>
      <c r="E10" s="180"/>
      <c r="F10" s="19" t="s">
        <v>48</v>
      </c>
      <c r="G10" s="56">
        <f t="shared" si="0"/>
        <v>2724.6240000000003</v>
      </c>
      <c r="H10" s="168">
        <v>2012.9760000000001</v>
      </c>
      <c r="I10" s="169"/>
      <c r="J10" s="169">
        <v>711.64800000000002</v>
      </c>
      <c r="K10" s="166">
        <f t="shared" si="1"/>
        <v>2012.9760000000001</v>
      </c>
      <c r="L10" s="167">
        <f t="shared" si="2"/>
        <v>711.64800000000002</v>
      </c>
      <c r="M10" s="57" t="s">
        <v>206</v>
      </c>
      <c r="N10" s="58" t="s">
        <v>204</v>
      </c>
    </row>
    <row r="11" spans="1:14" ht="13.5" customHeight="1" x14ac:dyDescent="0.25">
      <c r="B11" s="174"/>
      <c r="C11" s="175"/>
      <c r="D11" s="175" t="s">
        <v>49</v>
      </c>
      <c r="E11" s="181" t="s">
        <v>50</v>
      </c>
      <c r="F11" s="19" t="s">
        <v>42</v>
      </c>
      <c r="G11" s="56">
        <f t="shared" si="0"/>
        <v>337.4</v>
      </c>
      <c r="H11" s="168">
        <v>270.89999999999998</v>
      </c>
      <c r="I11" s="169"/>
      <c r="J11" s="169">
        <v>66.5</v>
      </c>
      <c r="K11" s="166">
        <f t="shared" si="1"/>
        <v>270.89999999999998</v>
      </c>
      <c r="L11" s="167">
        <f t="shared" si="2"/>
        <v>66.5</v>
      </c>
      <c r="M11" s="57" t="s">
        <v>203</v>
      </c>
      <c r="N11" s="58" t="s">
        <v>204</v>
      </c>
    </row>
    <row r="12" spans="1:14" x14ac:dyDescent="0.25">
      <c r="B12" s="174"/>
      <c r="C12" s="175"/>
      <c r="D12" s="175"/>
      <c r="E12" s="181"/>
      <c r="F12" s="19" t="s">
        <v>207</v>
      </c>
      <c r="G12" s="56">
        <f t="shared" si="0"/>
        <v>3239.04</v>
      </c>
      <c r="H12" s="168">
        <v>2600.64</v>
      </c>
      <c r="I12" s="169"/>
      <c r="J12" s="169">
        <v>638.4</v>
      </c>
      <c r="K12" s="166">
        <f t="shared" si="1"/>
        <v>2600.64</v>
      </c>
      <c r="L12" s="167">
        <f t="shared" si="2"/>
        <v>638.4</v>
      </c>
      <c r="M12" s="57" t="s">
        <v>208</v>
      </c>
      <c r="N12" s="58" t="s">
        <v>204</v>
      </c>
    </row>
    <row r="13" spans="1:14" ht="13.5" customHeight="1" x14ac:dyDescent="0.25">
      <c r="B13" s="174"/>
      <c r="C13" s="175"/>
      <c r="D13" s="175"/>
      <c r="E13" s="181" t="s">
        <v>52</v>
      </c>
      <c r="F13" s="19" t="s">
        <v>42</v>
      </c>
      <c r="G13" s="56">
        <f t="shared" si="0"/>
        <v>353.78000000000003</v>
      </c>
      <c r="H13" s="168">
        <v>281.8</v>
      </c>
      <c r="I13" s="169"/>
      <c r="J13" s="169">
        <v>71.98</v>
      </c>
      <c r="K13" s="166">
        <f t="shared" si="1"/>
        <v>281.8</v>
      </c>
      <c r="L13" s="167">
        <f t="shared" si="2"/>
        <v>71.98</v>
      </c>
      <c r="M13" s="57" t="s">
        <v>203</v>
      </c>
      <c r="N13" s="58" t="s">
        <v>204</v>
      </c>
    </row>
    <row r="14" spans="1:14" x14ac:dyDescent="0.25">
      <c r="B14" s="174"/>
      <c r="C14" s="175"/>
      <c r="D14" s="175"/>
      <c r="E14" s="181"/>
      <c r="F14" s="19" t="s">
        <v>207</v>
      </c>
      <c r="G14" s="56">
        <f t="shared" si="0"/>
        <v>3396.2880000000005</v>
      </c>
      <c r="H14" s="168">
        <v>2705.28</v>
      </c>
      <c r="I14" s="169"/>
      <c r="J14" s="169">
        <v>691.00800000000004</v>
      </c>
      <c r="K14" s="166">
        <f t="shared" si="1"/>
        <v>2705.28</v>
      </c>
      <c r="L14" s="167">
        <f t="shared" si="2"/>
        <v>691.00800000000004</v>
      </c>
      <c r="M14" s="57" t="s">
        <v>208</v>
      </c>
      <c r="N14" s="58" t="s">
        <v>204</v>
      </c>
    </row>
    <row r="15" spans="1:14" ht="13.5" customHeight="1" x14ac:dyDescent="0.25">
      <c r="B15" s="174"/>
      <c r="C15" s="175"/>
      <c r="D15" s="175" t="s">
        <v>53</v>
      </c>
      <c r="E15" s="182"/>
      <c r="F15" s="19" t="s">
        <v>42</v>
      </c>
      <c r="G15" s="56">
        <f t="shared" si="0"/>
        <v>380.4</v>
      </c>
      <c r="H15" s="168">
        <v>332.2</v>
      </c>
      <c r="I15" s="169"/>
      <c r="J15" s="169">
        <v>48.2</v>
      </c>
      <c r="K15" s="166">
        <f t="shared" si="1"/>
        <v>332.2</v>
      </c>
      <c r="L15" s="167">
        <f t="shared" si="2"/>
        <v>48.2</v>
      </c>
      <c r="M15" s="57" t="s">
        <v>203</v>
      </c>
      <c r="N15" s="58" t="s">
        <v>204</v>
      </c>
    </row>
    <row r="16" spans="1:14" ht="13.5" customHeight="1" x14ac:dyDescent="0.25">
      <c r="B16" s="174"/>
      <c r="C16" s="175"/>
      <c r="D16" s="175"/>
      <c r="E16" s="182"/>
      <c r="F16" s="19" t="s">
        <v>54</v>
      </c>
      <c r="G16" s="56">
        <f t="shared" si="0"/>
        <v>3012.768</v>
      </c>
      <c r="H16" s="168">
        <v>2631.0239999999999</v>
      </c>
      <c r="I16" s="169"/>
      <c r="J16" s="169">
        <v>381.74400000000003</v>
      </c>
      <c r="K16" s="166">
        <f t="shared" si="1"/>
        <v>2631.0239999999999</v>
      </c>
      <c r="L16" s="167">
        <f t="shared" si="2"/>
        <v>381.74400000000003</v>
      </c>
      <c r="M16" s="57" t="s">
        <v>209</v>
      </c>
      <c r="N16" s="58" t="s">
        <v>204</v>
      </c>
    </row>
    <row r="17" spans="2:14" ht="13.5" customHeight="1" x14ac:dyDescent="0.25">
      <c r="B17" s="174"/>
      <c r="C17" s="175"/>
      <c r="D17" s="183" t="s">
        <v>55</v>
      </c>
      <c r="E17" s="207" t="s">
        <v>56</v>
      </c>
      <c r="F17" s="21" t="s">
        <v>42</v>
      </c>
      <c r="G17" s="56">
        <f t="shared" si="0"/>
        <v>23.7</v>
      </c>
      <c r="H17" s="168">
        <v>6.7</v>
      </c>
      <c r="I17" s="169"/>
      <c r="J17" s="169">
        <v>17</v>
      </c>
      <c r="K17" s="166">
        <f t="shared" si="1"/>
        <v>6.7</v>
      </c>
      <c r="L17" s="167">
        <f t="shared" si="2"/>
        <v>17</v>
      </c>
      <c r="M17" s="57" t="s">
        <v>203</v>
      </c>
      <c r="N17" s="58" t="s">
        <v>204</v>
      </c>
    </row>
    <row r="18" spans="2:14" ht="13.5" customHeight="1" x14ac:dyDescent="0.25">
      <c r="B18" s="174"/>
      <c r="C18" s="175"/>
      <c r="D18" s="175"/>
      <c r="E18" s="207"/>
      <c r="F18" s="21" t="s">
        <v>57</v>
      </c>
      <c r="G18" s="56">
        <f t="shared" si="0"/>
        <v>41783.1</v>
      </c>
      <c r="H18" s="168">
        <v>11812.1</v>
      </c>
      <c r="I18" s="169"/>
      <c r="J18" s="169">
        <v>29971</v>
      </c>
      <c r="K18" s="166">
        <f t="shared" si="1"/>
        <v>11812.1</v>
      </c>
      <c r="L18" s="167">
        <f t="shared" si="2"/>
        <v>29971</v>
      </c>
      <c r="M18" s="57" t="s">
        <v>210</v>
      </c>
      <c r="N18" s="58" t="s">
        <v>204</v>
      </c>
    </row>
    <row r="19" spans="2:14" x14ac:dyDescent="0.25">
      <c r="B19" s="174"/>
      <c r="C19" s="175"/>
      <c r="D19" s="175"/>
      <c r="E19" s="207"/>
      <c r="F19" s="21" t="s">
        <v>54</v>
      </c>
      <c r="G19" s="56">
        <f t="shared" si="0"/>
        <v>97.17</v>
      </c>
      <c r="H19" s="168">
        <v>27.47</v>
      </c>
      <c r="I19" s="169"/>
      <c r="J19" s="169">
        <v>69.7</v>
      </c>
      <c r="K19" s="166">
        <f t="shared" si="1"/>
        <v>27.47</v>
      </c>
      <c r="L19" s="167">
        <f t="shared" si="2"/>
        <v>69.7</v>
      </c>
      <c r="M19" s="57" t="s">
        <v>209</v>
      </c>
      <c r="N19" s="58" t="s">
        <v>204</v>
      </c>
    </row>
    <row r="20" spans="2:14" ht="15" customHeight="1" x14ac:dyDescent="0.25">
      <c r="B20" s="174"/>
      <c r="C20" s="175" t="s">
        <v>58</v>
      </c>
      <c r="D20" s="175" t="s">
        <v>59</v>
      </c>
      <c r="E20" s="180" t="s">
        <v>60</v>
      </c>
      <c r="F20" s="19" t="s">
        <v>61</v>
      </c>
      <c r="G20" s="56">
        <f t="shared" si="0"/>
        <v>243.9</v>
      </c>
      <c r="H20" s="168"/>
      <c r="I20" s="169">
        <v>197.4</v>
      </c>
      <c r="J20" s="169">
        <v>46.5</v>
      </c>
      <c r="K20" s="166">
        <f t="shared" si="1"/>
        <v>197.4</v>
      </c>
      <c r="L20" s="167">
        <f t="shared" si="2"/>
        <v>46.5</v>
      </c>
      <c r="M20" s="57" t="s">
        <v>203</v>
      </c>
      <c r="N20" s="58" t="s">
        <v>204</v>
      </c>
    </row>
    <row r="21" spans="2:14" x14ac:dyDescent="0.25">
      <c r="B21" s="174"/>
      <c r="C21" s="175"/>
      <c r="D21" s="175"/>
      <c r="E21" s="180"/>
      <c r="F21" s="19" t="s">
        <v>43</v>
      </c>
      <c r="G21" s="56">
        <f t="shared" si="0"/>
        <v>243900</v>
      </c>
      <c r="H21" s="168"/>
      <c r="I21" s="169">
        <v>197400</v>
      </c>
      <c r="J21" s="169">
        <v>46500</v>
      </c>
      <c r="K21" s="166">
        <f t="shared" si="1"/>
        <v>197400</v>
      </c>
      <c r="L21" s="167">
        <f t="shared" si="2"/>
        <v>46500</v>
      </c>
      <c r="M21" s="57" t="s">
        <v>205</v>
      </c>
      <c r="N21" s="58" t="s">
        <v>204</v>
      </c>
    </row>
    <row r="22" spans="2:14" ht="13.5" customHeight="1" x14ac:dyDescent="0.25">
      <c r="B22" s="174"/>
      <c r="C22" s="175"/>
      <c r="D22" s="181" t="s">
        <v>62</v>
      </c>
      <c r="E22" s="180" t="s">
        <v>63</v>
      </c>
      <c r="F22" s="19" t="s">
        <v>61</v>
      </c>
      <c r="G22" s="56">
        <f t="shared" si="0"/>
        <v>75.791118128600004</v>
      </c>
      <c r="H22" s="168"/>
      <c r="I22" s="169">
        <v>48.99</v>
      </c>
      <c r="J22" s="169">
        <v>26.801118128599999</v>
      </c>
      <c r="K22" s="166">
        <f t="shared" si="1"/>
        <v>48.99</v>
      </c>
      <c r="L22" s="167">
        <f t="shared" si="2"/>
        <v>26.801118128599999</v>
      </c>
      <c r="M22" s="57" t="s">
        <v>203</v>
      </c>
      <c r="N22" s="58" t="s">
        <v>204</v>
      </c>
    </row>
    <row r="23" spans="2:14" x14ac:dyDescent="0.25">
      <c r="B23" s="174"/>
      <c r="C23" s="175"/>
      <c r="D23" s="181"/>
      <c r="E23" s="180"/>
      <c r="F23" s="19" t="s">
        <v>43</v>
      </c>
      <c r="G23" s="56">
        <f t="shared" si="0"/>
        <v>75791.118128600006</v>
      </c>
      <c r="H23" s="168"/>
      <c r="I23" s="169">
        <v>48990</v>
      </c>
      <c r="J23" s="169">
        <v>26801.118128599999</v>
      </c>
      <c r="K23" s="166">
        <f t="shared" si="1"/>
        <v>48990</v>
      </c>
      <c r="L23" s="167">
        <f t="shared" si="2"/>
        <v>26801.118128599999</v>
      </c>
      <c r="M23" s="57" t="s">
        <v>205</v>
      </c>
      <c r="N23" s="58" t="s">
        <v>204</v>
      </c>
    </row>
    <row r="24" spans="2:14" x14ac:dyDescent="0.25">
      <c r="B24" s="174"/>
      <c r="C24" s="175"/>
      <c r="D24" s="181"/>
      <c r="E24" s="180" t="s">
        <v>64</v>
      </c>
      <c r="F24" s="19" t="s">
        <v>61</v>
      </c>
      <c r="G24" s="56">
        <f t="shared" si="0"/>
        <v>272.62562823999997</v>
      </c>
      <c r="H24" s="168"/>
      <c r="I24" s="169">
        <v>200.5</v>
      </c>
      <c r="J24" s="169">
        <v>72.125628239999998</v>
      </c>
      <c r="K24" s="166">
        <f t="shared" si="1"/>
        <v>200.5</v>
      </c>
      <c r="L24" s="167">
        <f t="shared" si="2"/>
        <v>72.125628239999998</v>
      </c>
      <c r="M24" s="57" t="s">
        <v>203</v>
      </c>
      <c r="N24" s="58" t="s">
        <v>204</v>
      </c>
    </row>
    <row r="25" spans="2:14" x14ac:dyDescent="0.25">
      <c r="B25" s="174"/>
      <c r="C25" s="175"/>
      <c r="D25" s="181"/>
      <c r="E25" s="180"/>
      <c r="F25" s="19" t="s">
        <v>43</v>
      </c>
      <c r="G25" s="56">
        <f t="shared" si="0"/>
        <v>272625.62823999999</v>
      </c>
      <c r="H25" s="168"/>
      <c r="I25" s="169">
        <v>200500</v>
      </c>
      <c r="J25" s="169">
        <v>72125.628240000005</v>
      </c>
      <c r="K25" s="166">
        <f t="shared" si="1"/>
        <v>200500</v>
      </c>
      <c r="L25" s="167">
        <f t="shared" si="2"/>
        <v>72125.628240000005</v>
      </c>
      <c r="M25" s="57" t="s">
        <v>205</v>
      </c>
      <c r="N25" s="58" t="s">
        <v>204</v>
      </c>
    </row>
    <row r="26" spans="2:14" ht="13.5" customHeight="1" x14ac:dyDescent="0.25">
      <c r="B26" s="174"/>
      <c r="C26" s="175"/>
      <c r="D26" s="175" t="s">
        <v>65</v>
      </c>
      <c r="E26" s="180" t="s">
        <v>66</v>
      </c>
      <c r="F26" s="19" t="s">
        <v>61</v>
      </c>
      <c r="G26" s="56">
        <f t="shared" si="0"/>
        <v>289.06811207972004</v>
      </c>
      <c r="H26" s="168"/>
      <c r="I26" s="169">
        <v>250.74440000000001</v>
      </c>
      <c r="J26" s="169">
        <v>38.323712079720003</v>
      </c>
      <c r="K26" s="166">
        <f t="shared" si="1"/>
        <v>250.74440000000001</v>
      </c>
      <c r="L26" s="167">
        <f t="shared" si="2"/>
        <v>38.323712079720003</v>
      </c>
      <c r="M26" s="57" t="s">
        <v>203</v>
      </c>
      <c r="N26" s="58" t="s">
        <v>204</v>
      </c>
    </row>
    <row r="27" spans="2:14" x14ac:dyDescent="0.25">
      <c r="B27" s="174"/>
      <c r="C27" s="175"/>
      <c r="D27" s="175"/>
      <c r="E27" s="180"/>
      <c r="F27" s="19" t="s">
        <v>43</v>
      </c>
      <c r="G27" s="56">
        <f t="shared" si="0"/>
        <v>289068.11207972001</v>
      </c>
      <c r="H27" s="168"/>
      <c r="I27" s="169">
        <v>250744.4</v>
      </c>
      <c r="J27" s="169">
        <v>38323.712079719997</v>
      </c>
      <c r="K27" s="166">
        <f t="shared" si="1"/>
        <v>250744.4</v>
      </c>
      <c r="L27" s="167">
        <f t="shared" si="2"/>
        <v>38323.712079719997</v>
      </c>
      <c r="M27" s="57" t="s">
        <v>205</v>
      </c>
      <c r="N27" s="58" t="s">
        <v>204</v>
      </c>
    </row>
    <row r="28" spans="2:14" ht="13.5" customHeight="1" x14ac:dyDescent="0.25">
      <c r="B28" s="174"/>
      <c r="C28" s="175"/>
      <c r="D28" s="175" t="s">
        <v>67</v>
      </c>
      <c r="E28" s="180" t="s">
        <v>68</v>
      </c>
      <c r="F28" s="19" t="s">
        <v>61</v>
      </c>
      <c r="G28" s="56">
        <f t="shared" si="0"/>
        <v>248.20641178644001</v>
      </c>
      <c r="H28" s="168"/>
      <c r="I28" s="169">
        <v>199.524</v>
      </c>
      <c r="J28" s="169">
        <v>48.682411786439999</v>
      </c>
      <c r="K28" s="166">
        <f t="shared" si="1"/>
        <v>199.524</v>
      </c>
      <c r="L28" s="167">
        <f t="shared" si="2"/>
        <v>48.682411786439999</v>
      </c>
      <c r="M28" s="57" t="s">
        <v>203</v>
      </c>
      <c r="N28" s="58" t="s">
        <v>204</v>
      </c>
    </row>
    <row r="29" spans="2:14" x14ac:dyDescent="0.25">
      <c r="B29" s="174"/>
      <c r="C29" s="175"/>
      <c r="D29" s="175"/>
      <c r="E29" s="180"/>
      <c r="F29" s="19" t="s">
        <v>43</v>
      </c>
      <c r="G29" s="56">
        <f t="shared" si="0"/>
        <v>248206.41178644</v>
      </c>
      <c r="H29" s="168"/>
      <c r="I29" s="169">
        <v>199524</v>
      </c>
      <c r="J29" s="169">
        <v>48682.411786440003</v>
      </c>
      <c r="K29" s="166">
        <f t="shared" si="1"/>
        <v>199524</v>
      </c>
      <c r="L29" s="167">
        <f t="shared" si="2"/>
        <v>48682.411786440003</v>
      </c>
      <c r="M29" s="57" t="s">
        <v>205</v>
      </c>
      <c r="N29" s="58" t="s">
        <v>204</v>
      </c>
    </row>
    <row r="30" spans="2:14" ht="13.5" customHeight="1" x14ac:dyDescent="0.25">
      <c r="B30" s="174"/>
      <c r="C30" s="175"/>
      <c r="D30" s="175" t="s">
        <v>69</v>
      </c>
      <c r="E30" s="180" t="s">
        <v>70</v>
      </c>
      <c r="F30" s="19" t="s">
        <v>61</v>
      </c>
      <c r="G30" s="56">
        <f t="shared" si="0"/>
        <v>210.9724800619914</v>
      </c>
      <c r="H30" s="168"/>
      <c r="I30" s="169">
        <v>175.12393</v>
      </c>
      <c r="J30" s="169">
        <v>35.848550061991403</v>
      </c>
      <c r="K30" s="166">
        <f t="shared" si="1"/>
        <v>175.12393</v>
      </c>
      <c r="L30" s="167">
        <f t="shared" si="2"/>
        <v>35.848550061991403</v>
      </c>
      <c r="M30" s="57" t="s">
        <v>203</v>
      </c>
      <c r="N30" s="58" t="s">
        <v>204</v>
      </c>
    </row>
    <row r="31" spans="2:14" x14ac:dyDescent="0.25">
      <c r="B31" s="174"/>
      <c r="C31" s="175"/>
      <c r="D31" s="175"/>
      <c r="E31" s="180"/>
      <c r="F31" s="19" t="s">
        <v>43</v>
      </c>
      <c r="G31" s="56">
        <f t="shared" si="0"/>
        <v>210972.4800619914</v>
      </c>
      <c r="H31" s="168"/>
      <c r="I31" s="169">
        <v>175123.93</v>
      </c>
      <c r="J31" s="169">
        <v>35848.550061991402</v>
      </c>
      <c r="K31" s="166">
        <f t="shared" si="1"/>
        <v>175123.93</v>
      </c>
      <c r="L31" s="167">
        <f t="shared" si="2"/>
        <v>35848.550061991402</v>
      </c>
      <c r="M31" s="57" t="s">
        <v>205</v>
      </c>
      <c r="N31" s="58" t="s">
        <v>204</v>
      </c>
    </row>
    <row r="32" spans="2:14" ht="13.5" customHeight="1" x14ac:dyDescent="0.25">
      <c r="B32" s="174"/>
      <c r="C32" s="175"/>
      <c r="D32" s="183" t="s">
        <v>71</v>
      </c>
      <c r="E32" s="182" t="s">
        <v>72</v>
      </c>
      <c r="F32" s="21" t="s">
        <v>61</v>
      </c>
      <c r="G32" s="56">
        <f t="shared" si="0"/>
        <v>45.421047280300002</v>
      </c>
      <c r="H32" s="168"/>
      <c r="I32" s="169">
        <v>25.77</v>
      </c>
      <c r="J32" s="169">
        <v>19.651047280299998</v>
      </c>
      <c r="K32" s="166">
        <f t="shared" si="1"/>
        <v>25.77</v>
      </c>
      <c r="L32" s="167">
        <f t="shared" si="2"/>
        <v>19.651047280299998</v>
      </c>
      <c r="M32" s="57" t="s">
        <v>203</v>
      </c>
      <c r="N32" s="58" t="s">
        <v>204</v>
      </c>
    </row>
    <row r="33" spans="2:14" x14ac:dyDescent="0.25">
      <c r="B33" s="174"/>
      <c r="C33" s="175"/>
      <c r="D33" s="183"/>
      <c r="E33" s="182"/>
      <c r="F33" s="21" t="s">
        <v>43</v>
      </c>
      <c r="G33" s="56">
        <f t="shared" si="0"/>
        <v>45421.047280300001</v>
      </c>
      <c r="H33" s="168"/>
      <c r="I33" s="169">
        <v>25770</v>
      </c>
      <c r="J33" s="169">
        <v>19651.047280300001</v>
      </c>
      <c r="K33" s="166">
        <f t="shared" si="1"/>
        <v>25770</v>
      </c>
      <c r="L33" s="167">
        <f t="shared" si="2"/>
        <v>19651.047280300001</v>
      </c>
      <c r="M33" s="57" t="s">
        <v>205</v>
      </c>
      <c r="N33" s="58" t="s">
        <v>204</v>
      </c>
    </row>
    <row r="34" spans="2:14" ht="13.5" customHeight="1" x14ac:dyDescent="0.25">
      <c r="B34" s="174"/>
      <c r="C34" s="175"/>
      <c r="D34" s="175" t="s">
        <v>73</v>
      </c>
      <c r="E34" s="180" t="s">
        <v>74</v>
      </c>
      <c r="F34" s="19" t="s">
        <v>61</v>
      </c>
      <c r="G34" s="56">
        <f t="shared" si="0"/>
        <v>213.78737497273698</v>
      </c>
      <c r="H34" s="168"/>
      <c r="I34" s="169">
        <v>155.7225</v>
      </c>
      <c r="J34" s="169">
        <v>58.064874972737002</v>
      </c>
      <c r="K34" s="166">
        <f t="shared" si="1"/>
        <v>155.7225</v>
      </c>
      <c r="L34" s="167">
        <f t="shared" si="2"/>
        <v>58.064874972737002</v>
      </c>
      <c r="M34" s="57" t="s">
        <v>203</v>
      </c>
      <c r="N34" s="58" t="s">
        <v>204</v>
      </c>
    </row>
    <row r="35" spans="2:14" x14ac:dyDescent="0.25">
      <c r="B35" s="174"/>
      <c r="C35" s="175"/>
      <c r="D35" s="175"/>
      <c r="E35" s="180"/>
      <c r="F35" s="19" t="s">
        <v>43</v>
      </c>
      <c r="G35" s="56">
        <f t="shared" ref="G35:G66" si="3">SUM(H35:J35)</f>
        <v>213787.37497273699</v>
      </c>
      <c r="H35" s="168"/>
      <c r="I35" s="169">
        <v>155722.5</v>
      </c>
      <c r="J35" s="169">
        <v>58064.874972737001</v>
      </c>
      <c r="K35" s="166">
        <f t="shared" ref="K35:K66" si="4">H35+I35</f>
        <v>155722.5</v>
      </c>
      <c r="L35" s="167">
        <f t="shared" ref="L35:L66" si="5">J35</f>
        <v>58064.874972737001</v>
      </c>
      <c r="M35" s="57" t="s">
        <v>205</v>
      </c>
      <c r="N35" s="58" t="s">
        <v>204</v>
      </c>
    </row>
    <row r="36" spans="2:14" ht="13.5" customHeight="1" x14ac:dyDescent="0.25">
      <c r="B36" s="174"/>
      <c r="C36" s="175"/>
      <c r="D36" s="183" t="s">
        <v>75</v>
      </c>
      <c r="E36" s="182" t="s">
        <v>76</v>
      </c>
      <c r="F36" s="19" t="s">
        <v>61</v>
      </c>
      <c r="G36" s="56">
        <f t="shared" si="3"/>
        <v>46.792847327025598</v>
      </c>
      <c r="H36" s="168"/>
      <c r="I36" s="169">
        <v>27.493950000000002</v>
      </c>
      <c r="J36" s="169">
        <v>19.2988973270256</v>
      </c>
      <c r="K36" s="166">
        <f t="shared" si="4"/>
        <v>27.493950000000002</v>
      </c>
      <c r="L36" s="167">
        <f t="shared" si="5"/>
        <v>19.2988973270256</v>
      </c>
      <c r="M36" s="57" t="s">
        <v>203</v>
      </c>
      <c r="N36" s="58" t="s">
        <v>204</v>
      </c>
    </row>
    <row r="37" spans="2:14" x14ac:dyDescent="0.25">
      <c r="B37" s="174"/>
      <c r="C37" s="175"/>
      <c r="D37" s="183"/>
      <c r="E37" s="182"/>
      <c r="F37" s="19" t="s">
        <v>43</v>
      </c>
      <c r="G37" s="56">
        <f t="shared" si="3"/>
        <v>46792.8473270256</v>
      </c>
      <c r="H37" s="168"/>
      <c r="I37" s="169">
        <v>27493.95</v>
      </c>
      <c r="J37" s="169">
        <v>19298.897327025599</v>
      </c>
      <c r="K37" s="166">
        <f t="shared" si="4"/>
        <v>27493.95</v>
      </c>
      <c r="L37" s="167">
        <f t="shared" si="5"/>
        <v>19298.897327025599</v>
      </c>
      <c r="M37" s="57" t="s">
        <v>205</v>
      </c>
      <c r="N37" s="58" t="s">
        <v>204</v>
      </c>
    </row>
    <row r="38" spans="2:14" ht="13.5" customHeight="1" x14ac:dyDescent="0.25">
      <c r="B38" s="174"/>
      <c r="C38" s="175"/>
      <c r="D38" s="183" t="s">
        <v>77</v>
      </c>
      <c r="E38" s="182" t="s">
        <v>78</v>
      </c>
      <c r="F38" s="19" t="s">
        <v>61</v>
      </c>
      <c r="G38" s="56">
        <f t="shared" si="3"/>
        <v>34.373716161552395</v>
      </c>
      <c r="H38" s="168"/>
      <c r="I38" s="169">
        <v>17.29956</v>
      </c>
      <c r="J38" s="169">
        <v>17.074156161552398</v>
      </c>
      <c r="K38" s="166">
        <f t="shared" si="4"/>
        <v>17.29956</v>
      </c>
      <c r="L38" s="167">
        <f t="shared" si="5"/>
        <v>17.074156161552398</v>
      </c>
      <c r="M38" s="57" t="s">
        <v>203</v>
      </c>
      <c r="N38" s="58" t="s">
        <v>204</v>
      </c>
    </row>
    <row r="39" spans="2:14" x14ac:dyDescent="0.25">
      <c r="B39" s="174"/>
      <c r="C39" s="175"/>
      <c r="D39" s="183"/>
      <c r="E39" s="182"/>
      <c r="F39" s="19" t="s">
        <v>43</v>
      </c>
      <c r="G39" s="56">
        <f t="shared" si="3"/>
        <v>34373.716161552402</v>
      </c>
      <c r="H39" s="168"/>
      <c r="I39" s="169">
        <v>17299.560000000001</v>
      </c>
      <c r="J39" s="169">
        <v>17074.156161552401</v>
      </c>
      <c r="K39" s="166">
        <f t="shared" si="4"/>
        <v>17299.560000000001</v>
      </c>
      <c r="L39" s="167">
        <f t="shared" si="5"/>
        <v>17074.156161552401</v>
      </c>
      <c r="M39" s="57" t="s">
        <v>205</v>
      </c>
      <c r="N39" s="58" t="s">
        <v>204</v>
      </c>
    </row>
    <row r="40" spans="2:14" ht="13.5" customHeight="1" x14ac:dyDescent="0.25">
      <c r="B40" s="174"/>
      <c r="C40" s="175"/>
      <c r="D40" s="183" t="s">
        <v>79</v>
      </c>
      <c r="E40" s="182" t="s">
        <v>80</v>
      </c>
      <c r="F40" s="19" t="s">
        <v>61</v>
      </c>
      <c r="G40" s="56">
        <f t="shared" si="3"/>
        <v>169.34303171604</v>
      </c>
      <c r="H40" s="168"/>
      <c r="I40" s="169">
        <v>121.59941999999999</v>
      </c>
      <c r="J40" s="169">
        <v>47.74361171604</v>
      </c>
      <c r="K40" s="166">
        <f t="shared" si="4"/>
        <v>121.59941999999999</v>
      </c>
      <c r="L40" s="167">
        <f t="shared" si="5"/>
        <v>47.74361171604</v>
      </c>
      <c r="M40" s="57" t="s">
        <v>203</v>
      </c>
      <c r="N40" s="58" t="s">
        <v>204</v>
      </c>
    </row>
    <row r="41" spans="2:14" x14ac:dyDescent="0.25">
      <c r="B41" s="174"/>
      <c r="C41" s="175"/>
      <c r="D41" s="183"/>
      <c r="E41" s="182"/>
      <c r="F41" s="19" t="s">
        <v>43</v>
      </c>
      <c r="G41" s="56">
        <f t="shared" si="3"/>
        <v>169343.03171603999</v>
      </c>
      <c r="H41" s="168"/>
      <c r="I41" s="169">
        <v>121599.42</v>
      </c>
      <c r="J41" s="169">
        <v>47743.611716040003</v>
      </c>
      <c r="K41" s="166">
        <f t="shared" si="4"/>
        <v>121599.42</v>
      </c>
      <c r="L41" s="167">
        <f t="shared" si="5"/>
        <v>47743.611716040003</v>
      </c>
      <c r="M41" s="57" t="s">
        <v>205</v>
      </c>
      <c r="N41" s="58" t="s">
        <v>204</v>
      </c>
    </row>
    <row r="42" spans="2:14" ht="13.5" customHeight="1" x14ac:dyDescent="0.25">
      <c r="B42" s="174"/>
      <c r="C42" s="175"/>
      <c r="D42" s="183" t="s">
        <v>81</v>
      </c>
      <c r="E42" s="182" t="s">
        <v>82</v>
      </c>
      <c r="F42" s="21" t="s">
        <v>61</v>
      </c>
      <c r="G42" s="56">
        <f t="shared" si="3"/>
        <v>18.415697356999999</v>
      </c>
      <c r="H42" s="168"/>
      <c r="I42" s="169">
        <v>4.8</v>
      </c>
      <c r="J42" s="169">
        <v>13.615697357</v>
      </c>
      <c r="K42" s="166">
        <f t="shared" si="4"/>
        <v>4.8</v>
      </c>
      <c r="L42" s="167">
        <f t="shared" si="5"/>
        <v>13.615697357</v>
      </c>
      <c r="M42" s="57" t="s">
        <v>203</v>
      </c>
      <c r="N42" s="58" t="s">
        <v>204</v>
      </c>
    </row>
    <row r="43" spans="2:14" x14ac:dyDescent="0.25">
      <c r="B43" s="174"/>
      <c r="C43" s="175"/>
      <c r="D43" s="183"/>
      <c r="E43" s="182"/>
      <c r="F43" s="21" t="s">
        <v>43</v>
      </c>
      <c r="G43" s="56">
        <f t="shared" si="3"/>
        <v>18415.697356999997</v>
      </c>
      <c r="H43" s="168"/>
      <c r="I43" s="169">
        <v>4800</v>
      </c>
      <c r="J43" s="169">
        <v>13615.697356999999</v>
      </c>
      <c r="K43" s="166">
        <f t="shared" si="4"/>
        <v>4800</v>
      </c>
      <c r="L43" s="167">
        <f t="shared" si="5"/>
        <v>13615.697356999999</v>
      </c>
      <c r="M43" s="57" t="s">
        <v>205</v>
      </c>
      <c r="N43" s="58" t="s">
        <v>204</v>
      </c>
    </row>
    <row r="44" spans="2:14" ht="13.5" customHeight="1" x14ac:dyDescent="0.25">
      <c r="B44" s="174"/>
      <c r="C44" s="175"/>
      <c r="D44" s="183" t="s">
        <v>83</v>
      </c>
      <c r="E44" s="182" t="s">
        <v>84</v>
      </c>
      <c r="F44" s="21" t="s">
        <v>61</v>
      </c>
      <c r="G44" s="56">
        <f t="shared" si="3"/>
        <v>348.713627011776</v>
      </c>
      <c r="H44" s="168"/>
      <c r="I44" s="169">
        <v>292.81270000000001</v>
      </c>
      <c r="J44" s="169">
        <v>55.900927011775998</v>
      </c>
      <c r="K44" s="166">
        <f t="shared" si="4"/>
        <v>292.81270000000001</v>
      </c>
      <c r="L44" s="167">
        <f t="shared" si="5"/>
        <v>55.900927011775998</v>
      </c>
      <c r="M44" s="57" t="s">
        <v>203</v>
      </c>
      <c r="N44" s="58" t="s">
        <v>204</v>
      </c>
    </row>
    <row r="45" spans="2:14" x14ac:dyDescent="0.25">
      <c r="B45" s="174"/>
      <c r="C45" s="175"/>
      <c r="D45" s="183"/>
      <c r="E45" s="182"/>
      <c r="F45" s="21" t="s">
        <v>43</v>
      </c>
      <c r="G45" s="56">
        <f t="shared" si="3"/>
        <v>348713.62701177603</v>
      </c>
      <c r="H45" s="168"/>
      <c r="I45" s="169">
        <v>292812.7</v>
      </c>
      <c r="J45" s="169">
        <v>55900.927011776002</v>
      </c>
      <c r="K45" s="166">
        <f t="shared" si="4"/>
        <v>292812.7</v>
      </c>
      <c r="L45" s="167">
        <f t="shared" si="5"/>
        <v>55900.927011776002</v>
      </c>
      <c r="M45" s="57" t="s">
        <v>205</v>
      </c>
      <c r="N45" s="58" t="s">
        <v>204</v>
      </c>
    </row>
    <row r="46" spans="2:14" ht="13.5" customHeight="1" x14ac:dyDescent="0.25">
      <c r="B46" s="174"/>
      <c r="C46" s="175"/>
      <c r="D46" s="183" t="s">
        <v>272</v>
      </c>
      <c r="E46" s="182" t="s">
        <v>85</v>
      </c>
      <c r="F46" s="21" t="s">
        <v>61</v>
      </c>
      <c r="G46" s="56">
        <f t="shared" si="3"/>
        <v>274.29999999999995</v>
      </c>
      <c r="H46" s="168"/>
      <c r="I46" s="169">
        <v>201.7</v>
      </c>
      <c r="J46" s="169">
        <v>72.599999999999994</v>
      </c>
      <c r="K46" s="166">
        <f t="shared" si="4"/>
        <v>201.7</v>
      </c>
      <c r="L46" s="167">
        <f t="shared" si="5"/>
        <v>72.599999999999994</v>
      </c>
      <c r="M46" s="57" t="s">
        <v>203</v>
      </c>
      <c r="N46" s="58" t="s">
        <v>204</v>
      </c>
    </row>
    <row r="47" spans="2:14" x14ac:dyDescent="0.25">
      <c r="B47" s="174"/>
      <c r="C47" s="175"/>
      <c r="D47" s="183"/>
      <c r="E47" s="182"/>
      <c r="F47" s="21" t="s">
        <v>43</v>
      </c>
      <c r="G47" s="56">
        <f t="shared" si="3"/>
        <v>274300</v>
      </c>
      <c r="H47" s="168"/>
      <c r="I47" s="169">
        <v>201700</v>
      </c>
      <c r="J47" s="169">
        <v>72600</v>
      </c>
      <c r="K47" s="166">
        <f t="shared" si="4"/>
        <v>201700</v>
      </c>
      <c r="L47" s="167">
        <f t="shared" si="5"/>
        <v>72600</v>
      </c>
      <c r="M47" s="57" t="s">
        <v>205</v>
      </c>
      <c r="N47" s="58" t="s">
        <v>204</v>
      </c>
    </row>
    <row r="48" spans="2:14" ht="13.5" customHeight="1" x14ac:dyDescent="0.25">
      <c r="B48" s="174"/>
      <c r="C48" s="175"/>
      <c r="D48" s="183" t="s">
        <v>274</v>
      </c>
      <c r="E48" s="182" t="s">
        <v>86</v>
      </c>
      <c r="F48" s="21" t="s">
        <v>61</v>
      </c>
      <c r="G48" s="56">
        <f t="shared" si="3"/>
        <v>16.0200160584</v>
      </c>
      <c r="H48" s="168"/>
      <c r="I48" s="169">
        <v>3.198</v>
      </c>
      <c r="J48" s="169">
        <v>12.822016058399999</v>
      </c>
      <c r="K48" s="166">
        <f t="shared" si="4"/>
        <v>3.198</v>
      </c>
      <c r="L48" s="167">
        <f t="shared" si="5"/>
        <v>12.822016058399999</v>
      </c>
      <c r="M48" s="57" t="s">
        <v>203</v>
      </c>
      <c r="N48" s="58" t="s">
        <v>204</v>
      </c>
    </row>
    <row r="49" spans="2:14" x14ac:dyDescent="0.25">
      <c r="B49" s="174"/>
      <c r="C49" s="175"/>
      <c r="D49" s="183"/>
      <c r="E49" s="182"/>
      <c r="F49" s="21" t="s">
        <v>43</v>
      </c>
      <c r="G49" s="56">
        <f t="shared" si="3"/>
        <v>16020.0160584</v>
      </c>
      <c r="H49" s="168"/>
      <c r="I49" s="169">
        <v>3198</v>
      </c>
      <c r="J49" s="169">
        <v>12822.0160584</v>
      </c>
      <c r="K49" s="166">
        <f t="shared" si="4"/>
        <v>3198</v>
      </c>
      <c r="L49" s="167">
        <f t="shared" si="5"/>
        <v>12822.0160584</v>
      </c>
      <c r="M49" s="57" t="s">
        <v>205</v>
      </c>
      <c r="N49" s="58" t="s">
        <v>204</v>
      </c>
    </row>
    <row r="50" spans="2:14" ht="13.5" customHeight="1" x14ac:dyDescent="0.25">
      <c r="B50" s="174"/>
      <c r="C50" s="175"/>
      <c r="D50" s="175" t="s">
        <v>87</v>
      </c>
      <c r="E50" s="180" t="s">
        <v>88</v>
      </c>
      <c r="F50" s="19" t="s">
        <v>61</v>
      </c>
      <c r="G50" s="56">
        <f t="shared" si="3"/>
        <v>7.4606000000000003</v>
      </c>
      <c r="H50" s="168"/>
      <c r="I50" s="169"/>
      <c r="J50" s="169">
        <v>7.4606000000000003</v>
      </c>
      <c r="K50" s="166">
        <f t="shared" si="4"/>
        <v>0</v>
      </c>
      <c r="L50" s="167">
        <f t="shared" si="5"/>
        <v>7.4606000000000003</v>
      </c>
      <c r="M50" s="57" t="s">
        <v>203</v>
      </c>
      <c r="N50" s="58" t="s">
        <v>204</v>
      </c>
    </row>
    <row r="51" spans="2:14" x14ac:dyDescent="0.25">
      <c r="B51" s="174"/>
      <c r="C51" s="175"/>
      <c r="D51" s="175"/>
      <c r="E51" s="180"/>
      <c r="F51" s="19" t="s">
        <v>43</v>
      </c>
      <c r="G51" s="56">
        <f t="shared" si="3"/>
        <v>7460.6</v>
      </c>
      <c r="H51" s="168"/>
      <c r="I51" s="169"/>
      <c r="J51" s="169">
        <v>7460.6</v>
      </c>
      <c r="K51" s="166">
        <f t="shared" si="4"/>
        <v>0</v>
      </c>
      <c r="L51" s="167">
        <f t="shared" si="5"/>
        <v>7460.6</v>
      </c>
      <c r="M51" s="57" t="s">
        <v>205</v>
      </c>
      <c r="N51" s="58" t="s">
        <v>204</v>
      </c>
    </row>
    <row r="52" spans="2:14" ht="13.5" customHeight="1" x14ac:dyDescent="0.25">
      <c r="B52" s="174"/>
      <c r="C52" s="175"/>
      <c r="D52" s="175" t="s">
        <v>89</v>
      </c>
      <c r="E52" s="180"/>
      <c r="F52" s="19" t="s">
        <v>61</v>
      </c>
      <c r="G52" s="56">
        <f t="shared" si="3"/>
        <v>205.25</v>
      </c>
      <c r="H52" s="168"/>
      <c r="I52" s="169">
        <v>155.19999999999999</v>
      </c>
      <c r="J52" s="169">
        <v>50.05</v>
      </c>
      <c r="K52" s="166">
        <f t="shared" si="4"/>
        <v>155.19999999999999</v>
      </c>
      <c r="L52" s="167">
        <f t="shared" si="5"/>
        <v>50.05</v>
      </c>
      <c r="M52" s="57" t="s">
        <v>203</v>
      </c>
      <c r="N52" s="58" t="s">
        <v>204</v>
      </c>
    </row>
    <row r="53" spans="2:14" x14ac:dyDescent="0.25">
      <c r="B53" s="174"/>
      <c r="C53" s="175"/>
      <c r="D53" s="175"/>
      <c r="E53" s="180"/>
      <c r="F53" s="19" t="s">
        <v>43</v>
      </c>
      <c r="G53" s="56">
        <f t="shared" si="3"/>
        <v>205250</v>
      </c>
      <c r="H53" s="168"/>
      <c r="I53" s="169">
        <v>155200</v>
      </c>
      <c r="J53" s="169">
        <v>50050</v>
      </c>
      <c r="K53" s="166">
        <f t="shared" si="4"/>
        <v>155200</v>
      </c>
      <c r="L53" s="167">
        <f t="shared" si="5"/>
        <v>50050</v>
      </c>
      <c r="M53" s="57" t="s">
        <v>205</v>
      </c>
      <c r="N53" s="58" t="s">
        <v>204</v>
      </c>
    </row>
    <row r="54" spans="2:14" ht="13.5" customHeight="1" x14ac:dyDescent="0.25">
      <c r="B54" s="174"/>
      <c r="C54" s="1" t="s">
        <v>90</v>
      </c>
      <c r="D54" s="175" t="s">
        <v>91</v>
      </c>
      <c r="E54" s="180"/>
      <c r="F54" s="19" t="s">
        <v>61</v>
      </c>
      <c r="G54" s="56">
        <f t="shared" si="3"/>
        <v>219.5</v>
      </c>
      <c r="H54" s="168"/>
      <c r="I54" s="169">
        <v>177.7</v>
      </c>
      <c r="J54" s="169">
        <v>41.8</v>
      </c>
      <c r="K54" s="166">
        <f t="shared" si="4"/>
        <v>177.7</v>
      </c>
      <c r="L54" s="167">
        <f t="shared" si="5"/>
        <v>41.8</v>
      </c>
      <c r="M54" s="57" t="s">
        <v>203</v>
      </c>
      <c r="N54" s="58" t="s">
        <v>204</v>
      </c>
    </row>
    <row r="55" spans="2:14" x14ac:dyDescent="0.25">
      <c r="B55" s="174"/>
      <c r="C55" s="59"/>
      <c r="D55" s="175"/>
      <c r="E55" s="180"/>
      <c r="F55" s="19" t="s">
        <v>43</v>
      </c>
      <c r="G55" s="56">
        <f t="shared" si="3"/>
        <v>219500</v>
      </c>
      <c r="H55" s="168"/>
      <c r="I55" s="169">
        <v>177700</v>
      </c>
      <c r="J55" s="169">
        <v>41800</v>
      </c>
      <c r="K55" s="166">
        <f t="shared" si="4"/>
        <v>177700</v>
      </c>
      <c r="L55" s="167">
        <f t="shared" si="5"/>
        <v>41800</v>
      </c>
      <c r="M55" s="57" t="s">
        <v>205</v>
      </c>
      <c r="N55" s="58" t="s">
        <v>204</v>
      </c>
    </row>
    <row r="56" spans="2:14" ht="13.5" customHeight="1" x14ac:dyDescent="0.25">
      <c r="B56" s="174"/>
      <c r="C56" s="59"/>
      <c r="D56" s="175" t="s">
        <v>92</v>
      </c>
      <c r="E56" s="180"/>
      <c r="F56" s="19" t="s">
        <v>61</v>
      </c>
      <c r="G56" s="56">
        <f t="shared" si="3"/>
        <v>64.984647402362896</v>
      </c>
      <c r="H56" s="168"/>
      <c r="I56" s="169">
        <v>52.237655948893597</v>
      </c>
      <c r="J56" s="169">
        <v>12.746991453469301</v>
      </c>
      <c r="K56" s="166">
        <f t="shared" si="4"/>
        <v>52.237655948893597</v>
      </c>
      <c r="L56" s="167">
        <f t="shared" si="5"/>
        <v>12.746991453469301</v>
      </c>
      <c r="M56" s="57" t="s">
        <v>203</v>
      </c>
      <c r="N56" s="58" t="s">
        <v>204</v>
      </c>
    </row>
    <row r="57" spans="2:14" x14ac:dyDescent="0.25">
      <c r="B57" s="174"/>
      <c r="C57" s="59"/>
      <c r="D57" s="175"/>
      <c r="E57" s="180"/>
      <c r="F57" s="19" t="s">
        <v>43</v>
      </c>
      <c r="G57" s="56">
        <f t="shared" si="3"/>
        <v>64984.647402362905</v>
      </c>
      <c r="H57" s="168"/>
      <c r="I57" s="169">
        <v>52237.655948893604</v>
      </c>
      <c r="J57" s="169">
        <v>12746.9914534693</v>
      </c>
      <c r="K57" s="166">
        <f t="shared" si="4"/>
        <v>52237.655948893604</v>
      </c>
      <c r="L57" s="167">
        <f t="shared" si="5"/>
        <v>12746.9914534693</v>
      </c>
      <c r="M57" s="57" t="s">
        <v>205</v>
      </c>
      <c r="N57" s="58" t="s">
        <v>204</v>
      </c>
    </row>
    <row r="58" spans="2:14" ht="13.5" customHeight="1" x14ac:dyDescent="0.25">
      <c r="B58" s="174"/>
      <c r="C58" s="59"/>
      <c r="D58" s="175" t="s">
        <v>93</v>
      </c>
      <c r="E58" s="180"/>
      <c r="F58" s="19" t="s">
        <v>61</v>
      </c>
      <c r="G58" s="56">
        <f t="shared" si="3"/>
        <v>184.753896840366</v>
      </c>
      <c r="H58" s="168"/>
      <c r="I58" s="169">
        <v>139.70138229014501</v>
      </c>
      <c r="J58" s="169">
        <v>45.052514550220998</v>
      </c>
      <c r="K58" s="166">
        <f t="shared" si="4"/>
        <v>139.70138229014501</v>
      </c>
      <c r="L58" s="167">
        <f t="shared" si="5"/>
        <v>45.052514550220998</v>
      </c>
      <c r="M58" s="57" t="s">
        <v>203</v>
      </c>
      <c r="N58" s="58" t="s">
        <v>204</v>
      </c>
    </row>
    <row r="59" spans="2:14" x14ac:dyDescent="0.25">
      <c r="B59" s="174"/>
      <c r="C59" s="59"/>
      <c r="D59" s="175"/>
      <c r="E59" s="180"/>
      <c r="F59" s="19" t="s">
        <v>43</v>
      </c>
      <c r="G59" s="56">
        <f t="shared" si="3"/>
        <v>184753.89684036601</v>
      </c>
      <c r="H59" s="168"/>
      <c r="I59" s="169">
        <v>139701.382290145</v>
      </c>
      <c r="J59" s="169">
        <v>45052.514550221</v>
      </c>
      <c r="K59" s="166">
        <f t="shared" si="4"/>
        <v>139701.382290145</v>
      </c>
      <c r="L59" s="167">
        <f t="shared" si="5"/>
        <v>45052.514550221</v>
      </c>
      <c r="M59" s="57" t="s">
        <v>205</v>
      </c>
      <c r="N59" s="58" t="s">
        <v>204</v>
      </c>
    </row>
    <row r="60" spans="2:14" ht="13.5" customHeight="1" x14ac:dyDescent="0.25">
      <c r="B60" s="174"/>
      <c r="C60" s="185" t="s">
        <v>94</v>
      </c>
      <c r="D60" s="183" t="s">
        <v>95</v>
      </c>
      <c r="E60" s="22"/>
      <c r="F60" s="19" t="s">
        <v>42</v>
      </c>
      <c r="G60" s="56">
        <f t="shared" si="3"/>
        <v>270.29999999999995</v>
      </c>
      <c r="H60" s="168">
        <v>199.7</v>
      </c>
      <c r="I60" s="169"/>
      <c r="J60" s="169">
        <v>70.599999999999994</v>
      </c>
      <c r="K60" s="166">
        <f t="shared" si="4"/>
        <v>199.7</v>
      </c>
      <c r="L60" s="167">
        <f t="shared" si="5"/>
        <v>70.599999999999994</v>
      </c>
      <c r="M60" s="57" t="s">
        <v>203</v>
      </c>
      <c r="N60" s="58" t="s">
        <v>204</v>
      </c>
    </row>
    <row r="61" spans="2:14" x14ac:dyDescent="0.25">
      <c r="B61" s="174"/>
      <c r="C61" s="185"/>
      <c r="D61" s="183"/>
      <c r="E61" s="22"/>
      <c r="F61" s="19" t="s">
        <v>48</v>
      </c>
      <c r="G61" s="56">
        <f t="shared" si="3"/>
        <v>2724.6240000000003</v>
      </c>
      <c r="H61" s="168">
        <v>2012.9760000000001</v>
      </c>
      <c r="I61" s="169"/>
      <c r="J61" s="169">
        <v>711.64800000000002</v>
      </c>
      <c r="K61" s="166">
        <f t="shared" si="4"/>
        <v>2012.9760000000001</v>
      </c>
      <c r="L61" s="167">
        <f t="shared" si="5"/>
        <v>711.64800000000002</v>
      </c>
      <c r="M61" s="57" t="s">
        <v>206</v>
      </c>
      <c r="N61" s="58" t="s">
        <v>204</v>
      </c>
    </row>
    <row r="62" spans="2:14" ht="13.5" customHeight="1" x14ac:dyDescent="0.25">
      <c r="B62" s="174"/>
      <c r="C62" s="185"/>
      <c r="D62" s="183" t="s">
        <v>96</v>
      </c>
      <c r="E62" s="181" t="s">
        <v>50</v>
      </c>
      <c r="F62" s="19" t="s">
        <v>42</v>
      </c>
      <c r="G62" s="56">
        <f t="shared" si="3"/>
        <v>337.4</v>
      </c>
      <c r="H62" s="168">
        <v>270.89999999999998</v>
      </c>
      <c r="I62" s="169"/>
      <c r="J62" s="169">
        <v>66.5</v>
      </c>
      <c r="K62" s="166">
        <f t="shared" si="4"/>
        <v>270.89999999999998</v>
      </c>
      <c r="L62" s="167">
        <f t="shared" si="5"/>
        <v>66.5</v>
      </c>
      <c r="M62" s="57" t="s">
        <v>203</v>
      </c>
      <c r="N62" s="58" t="s">
        <v>204</v>
      </c>
    </row>
    <row r="63" spans="2:14" x14ac:dyDescent="0.25">
      <c r="B63" s="174"/>
      <c r="C63" s="185"/>
      <c r="D63" s="183"/>
      <c r="E63" s="181"/>
      <c r="F63" s="19" t="s">
        <v>51</v>
      </c>
      <c r="G63" s="56">
        <f t="shared" si="3"/>
        <v>3239.04</v>
      </c>
      <c r="H63" s="168">
        <v>2600.64</v>
      </c>
      <c r="I63" s="169"/>
      <c r="J63" s="169">
        <v>638.4</v>
      </c>
      <c r="K63" s="166">
        <f t="shared" si="4"/>
        <v>2600.64</v>
      </c>
      <c r="L63" s="167">
        <f t="shared" si="5"/>
        <v>638.4</v>
      </c>
      <c r="M63" s="57" t="s">
        <v>208</v>
      </c>
      <c r="N63" s="58" t="s">
        <v>204</v>
      </c>
    </row>
    <row r="64" spans="2:14" ht="13.5" customHeight="1" x14ac:dyDescent="0.25">
      <c r="B64" s="174"/>
      <c r="C64" s="185"/>
      <c r="D64" s="183"/>
      <c r="E64" s="181" t="s">
        <v>52</v>
      </c>
      <c r="F64" s="19" t="s">
        <v>42</v>
      </c>
      <c r="G64" s="56">
        <f t="shared" si="3"/>
        <v>353.78000000000003</v>
      </c>
      <c r="H64" s="168">
        <v>281.8</v>
      </c>
      <c r="I64" s="169"/>
      <c r="J64" s="169">
        <v>71.98</v>
      </c>
      <c r="K64" s="166">
        <f t="shared" si="4"/>
        <v>281.8</v>
      </c>
      <c r="L64" s="167">
        <f t="shared" si="5"/>
        <v>71.98</v>
      </c>
      <c r="M64" s="57" t="s">
        <v>203</v>
      </c>
      <c r="N64" s="58" t="s">
        <v>204</v>
      </c>
    </row>
    <row r="65" spans="2:14" x14ac:dyDescent="0.25">
      <c r="B65" s="174"/>
      <c r="C65" s="185"/>
      <c r="D65" s="183"/>
      <c r="E65" s="181"/>
      <c r="F65" s="19" t="s">
        <v>51</v>
      </c>
      <c r="G65" s="56">
        <f t="shared" si="3"/>
        <v>3396.2880000000005</v>
      </c>
      <c r="H65" s="168">
        <v>2705.28</v>
      </c>
      <c r="I65" s="169"/>
      <c r="J65" s="169">
        <v>691.00800000000004</v>
      </c>
      <c r="K65" s="166">
        <f t="shared" si="4"/>
        <v>2705.28</v>
      </c>
      <c r="L65" s="167">
        <f t="shared" si="5"/>
        <v>691.00800000000004</v>
      </c>
      <c r="M65" s="57" t="s">
        <v>208</v>
      </c>
      <c r="N65" s="58" t="s">
        <v>204</v>
      </c>
    </row>
    <row r="66" spans="2:14" ht="13.5" customHeight="1" x14ac:dyDescent="0.25">
      <c r="B66" s="174"/>
      <c r="C66" s="185"/>
      <c r="D66" s="183" t="s">
        <v>97</v>
      </c>
      <c r="E66" s="186"/>
      <c r="F66" s="19" t="s">
        <v>42</v>
      </c>
      <c r="G66" s="56">
        <f t="shared" si="3"/>
        <v>380.4</v>
      </c>
      <c r="H66" s="168">
        <v>332.2</v>
      </c>
      <c r="I66" s="169"/>
      <c r="J66" s="169">
        <v>48.2</v>
      </c>
      <c r="K66" s="166">
        <f t="shared" si="4"/>
        <v>332.2</v>
      </c>
      <c r="L66" s="167">
        <f t="shared" si="5"/>
        <v>48.2</v>
      </c>
      <c r="M66" s="57" t="s">
        <v>203</v>
      </c>
      <c r="N66" s="58" t="s">
        <v>204</v>
      </c>
    </row>
    <row r="67" spans="2:14" x14ac:dyDescent="0.25">
      <c r="B67" s="174"/>
      <c r="C67" s="185"/>
      <c r="D67" s="183"/>
      <c r="E67" s="186"/>
      <c r="F67" s="19" t="s">
        <v>54</v>
      </c>
      <c r="G67" s="56">
        <f t="shared" ref="G67:G107" si="6">SUM(H67:J67)</f>
        <v>3012.768</v>
      </c>
      <c r="H67" s="168">
        <v>2631.0239999999999</v>
      </c>
      <c r="I67" s="169"/>
      <c r="J67" s="169">
        <v>381.74400000000003</v>
      </c>
      <c r="K67" s="166">
        <f t="shared" ref="K67:K102" si="7">H67+I67</f>
        <v>2631.0239999999999</v>
      </c>
      <c r="L67" s="167">
        <f t="shared" ref="L67:L102" si="8">J67</f>
        <v>381.74400000000003</v>
      </c>
      <c r="M67" s="57" t="s">
        <v>209</v>
      </c>
      <c r="N67" s="58" t="s">
        <v>204</v>
      </c>
    </row>
    <row r="68" spans="2:14" ht="13.5" customHeight="1" x14ac:dyDescent="0.25">
      <c r="B68" s="174"/>
      <c r="C68" s="175" t="s">
        <v>98</v>
      </c>
      <c r="D68" s="175" t="s">
        <v>99</v>
      </c>
      <c r="E68" s="186"/>
      <c r="F68" s="19" t="s">
        <v>51</v>
      </c>
      <c r="G68" s="56">
        <f t="shared" si="6"/>
        <v>3100.6</v>
      </c>
      <c r="H68" s="168">
        <v>2458.5</v>
      </c>
      <c r="I68" s="169"/>
      <c r="J68" s="169">
        <v>642.1</v>
      </c>
      <c r="K68" s="166">
        <f t="shared" si="7"/>
        <v>2458.5</v>
      </c>
      <c r="L68" s="167">
        <f t="shared" si="8"/>
        <v>642.1</v>
      </c>
      <c r="M68" s="57" t="s">
        <v>208</v>
      </c>
      <c r="N68" s="58" t="s">
        <v>204</v>
      </c>
    </row>
    <row r="69" spans="2:14" x14ac:dyDescent="0.25">
      <c r="B69" s="174"/>
      <c r="C69" s="175"/>
      <c r="D69" s="175"/>
      <c r="E69" s="186"/>
      <c r="F69" s="19" t="s">
        <v>54</v>
      </c>
      <c r="G69" s="56">
        <f t="shared" si="6"/>
        <v>3735.6626506024049</v>
      </c>
      <c r="H69" s="168">
        <v>2962.0481927710798</v>
      </c>
      <c r="I69" s="169"/>
      <c r="J69" s="169">
        <v>773.61445783132501</v>
      </c>
      <c r="K69" s="166">
        <f t="shared" si="7"/>
        <v>2962.0481927710798</v>
      </c>
      <c r="L69" s="167">
        <f t="shared" si="8"/>
        <v>773.61445783132501</v>
      </c>
      <c r="M69" s="57" t="s">
        <v>209</v>
      </c>
      <c r="N69" s="58" t="s">
        <v>204</v>
      </c>
    </row>
    <row r="70" spans="2:14" ht="13.5" customHeight="1" x14ac:dyDescent="0.25">
      <c r="B70" s="174"/>
      <c r="C70" s="175"/>
      <c r="D70" s="175" t="s">
        <v>100</v>
      </c>
      <c r="E70" s="186"/>
      <c r="F70" s="19" t="s">
        <v>51</v>
      </c>
      <c r="G70" s="56">
        <f t="shared" si="6"/>
        <v>2721.8</v>
      </c>
      <c r="H70" s="168">
        <v>2130.5</v>
      </c>
      <c r="I70" s="169"/>
      <c r="J70" s="169">
        <v>591.29999999999995</v>
      </c>
      <c r="K70" s="166">
        <f t="shared" si="7"/>
        <v>2130.5</v>
      </c>
      <c r="L70" s="167">
        <f t="shared" si="8"/>
        <v>591.29999999999995</v>
      </c>
      <c r="M70" s="57" t="s">
        <v>208</v>
      </c>
      <c r="N70" s="58" t="s">
        <v>204</v>
      </c>
    </row>
    <row r="71" spans="2:14" x14ac:dyDescent="0.25">
      <c r="B71" s="174"/>
      <c r="C71" s="175"/>
      <c r="D71" s="175"/>
      <c r="E71" s="186"/>
      <c r="F71" s="19" t="s">
        <v>54</v>
      </c>
      <c r="G71" s="56">
        <f t="shared" si="6"/>
        <v>3678.1081081081038</v>
      </c>
      <c r="H71" s="168">
        <v>2879.0540540540501</v>
      </c>
      <c r="I71" s="169"/>
      <c r="J71" s="169">
        <v>799.05405405405395</v>
      </c>
      <c r="K71" s="166">
        <f t="shared" si="7"/>
        <v>2879.0540540540501</v>
      </c>
      <c r="L71" s="167">
        <f t="shared" si="8"/>
        <v>799.05405405405395</v>
      </c>
      <c r="M71" s="57" t="s">
        <v>209</v>
      </c>
      <c r="N71" s="58" t="s">
        <v>204</v>
      </c>
    </row>
    <row r="72" spans="2:14" ht="13.5" customHeight="1" x14ac:dyDescent="0.25">
      <c r="B72" s="174"/>
      <c r="C72" s="175"/>
      <c r="D72" s="175" t="s">
        <v>101</v>
      </c>
      <c r="E72" s="186"/>
      <c r="F72" s="19" t="s">
        <v>42</v>
      </c>
      <c r="G72" s="56">
        <f t="shared" si="6"/>
        <v>271.89999999999998</v>
      </c>
      <c r="H72" s="168">
        <v>200.3</v>
      </c>
      <c r="I72" s="169"/>
      <c r="J72" s="169">
        <v>71.599999999999994</v>
      </c>
      <c r="K72" s="166">
        <f t="shared" si="7"/>
        <v>200.3</v>
      </c>
      <c r="L72" s="167">
        <f t="shared" si="8"/>
        <v>71.599999999999994</v>
      </c>
      <c r="M72" s="57" t="s">
        <v>203</v>
      </c>
      <c r="N72" s="58" t="s">
        <v>204</v>
      </c>
    </row>
    <row r="73" spans="2:14" x14ac:dyDescent="0.25">
      <c r="B73" s="174"/>
      <c r="C73" s="175"/>
      <c r="D73" s="175"/>
      <c r="E73" s="186"/>
      <c r="F73" s="19" t="s">
        <v>102</v>
      </c>
      <c r="G73" s="56">
        <f t="shared" si="6"/>
        <v>2740.752</v>
      </c>
      <c r="H73" s="168">
        <v>2019.0239999999999</v>
      </c>
      <c r="I73" s="169"/>
      <c r="J73" s="169">
        <v>721.72799999999995</v>
      </c>
      <c r="K73" s="166">
        <f t="shared" si="7"/>
        <v>2019.0239999999999</v>
      </c>
      <c r="L73" s="167">
        <f t="shared" si="8"/>
        <v>721.72799999999995</v>
      </c>
      <c r="M73" s="57" t="s">
        <v>206</v>
      </c>
      <c r="N73" s="58" t="s">
        <v>204</v>
      </c>
    </row>
    <row r="74" spans="2:14" ht="15" customHeight="1" x14ac:dyDescent="0.25">
      <c r="B74" s="193" t="s">
        <v>103</v>
      </c>
      <c r="C74" s="199" t="s">
        <v>104</v>
      </c>
      <c r="D74" s="24" t="s">
        <v>105</v>
      </c>
      <c r="E74" s="25"/>
      <c r="F74" s="26" t="s">
        <v>211</v>
      </c>
      <c r="G74" s="56">
        <f t="shared" si="6"/>
        <v>216.5</v>
      </c>
      <c r="H74" s="168"/>
      <c r="I74" s="169"/>
      <c r="J74" s="169">
        <v>216.5</v>
      </c>
      <c r="K74" s="166">
        <f t="shared" si="7"/>
        <v>0</v>
      </c>
      <c r="L74" s="167">
        <f t="shared" si="8"/>
        <v>216.5</v>
      </c>
      <c r="M74" s="57" t="s">
        <v>212</v>
      </c>
      <c r="N74" s="58" t="s">
        <v>204</v>
      </c>
    </row>
    <row r="75" spans="2:14" x14ac:dyDescent="0.25">
      <c r="B75" s="193"/>
      <c r="C75" s="200"/>
      <c r="D75" s="24" t="s">
        <v>107</v>
      </c>
      <c r="E75" s="27"/>
      <c r="F75" s="26" t="s">
        <v>211</v>
      </c>
      <c r="G75" s="56">
        <f t="shared" si="6"/>
        <v>14.4</v>
      </c>
      <c r="H75" s="168"/>
      <c r="I75" s="169"/>
      <c r="J75" s="169">
        <v>14.4</v>
      </c>
      <c r="K75" s="166">
        <f t="shared" si="7"/>
        <v>0</v>
      </c>
      <c r="L75" s="167">
        <f t="shared" si="8"/>
        <v>14.4</v>
      </c>
      <c r="M75" s="57" t="s">
        <v>212</v>
      </c>
      <c r="N75" s="58" t="s">
        <v>204</v>
      </c>
    </row>
    <row r="76" spans="2:14" x14ac:dyDescent="0.25">
      <c r="B76" s="193"/>
      <c r="C76" s="200"/>
      <c r="D76" s="24" t="s">
        <v>108</v>
      </c>
      <c r="E76" s="27"/>
      <c r="F76" s="26" t="s">
        <v>211</v>
      </c>
      <c r="G76" s="56">
        <f t="shared" si="6"/>
        <v>57.9</v>
      </c>
      <c r="H76" s="168"/>
      <c r="I76" s="169"/>
      <c r="J76" s="169">
        <v>57.9</v>
      </c>
      <c r="K76" s="166">
        <f t="shared" si="7"/>
        <v>0</v>
      </c>
      <c r="L76" s="167">
        <f t="shared" si="8"/>
        <v>57.9</v>
      </c>
      <c r="M76" s="57" t="s">
        <v>212</v>
      </c>
      <c r="N76" s="58" t="s">
        <v>204</v>
      </c>
    </row>
    <row r="77" spans="2:14" ht="15" customHeight="1" x14ac:dyDescent="0.25">
      <c r="B77" s="193"/>
      <c r="C77" s="200"/>
      <c r="D77" s="195" t="s">
        <v>265</v>
      </c>
      <c r="E77" s="28" t="s">
        <v>109</v>
      </c>
      <c r="F77" s="26" t="s">
        <v>211</v>
      </c>
      <c r="G77" s="56">
        <f t="shared" si="6"/>
        <v>719.5</v>
      </c>
      <c r="H77" s="168"/>
      <c r="I77" s="169"/>
      <c r="J77" s="169">
        <v>719.5</v>
      </c>
      <c r="K77" s="166">
        <f t="shared" si="7"/>
        <v>0</v>
      </c>
      <c r="L77" s="167">
        <f t="shared" si="8"/>
        <v>719.5</v>
      </c>
      <c r="M77" s="57" t="s">
        <v>212</v>
      </c>
      <c r="N77" s="58" t="s">
        <v>204</v>
      </c>
    </row>
    <row r="78" spans="2:14" x14ac:dyDescent="0.25">
      <c r="B78" s="193"/>
      <c r="C78" s="200"/>
      <c r="D78" s="195"/>
      <c r="E78" s="28" t="s">
        <v>110</v>
      </c>
      <c r="F78" s="26" t="s">
        <v>211</v>
      </c>
      <c r="G78" s="56">
        <f t="shared" si="6"/>
        <v>414.9</v>
      </c>
      <c r="H78" s="168"/>
      <c r="I78" s="169"/>
      <c r="J78" s="169">
        <v>414.9</v>
      </c>
      <c r="K78" s="166">
        <f t="shared" si="7"/>
        <v>0</v>
      </c>
      <c r="L78" s="167">
        <f t="shared" si="8"/>
        <v>414.9</v>
      </c>
      <c r="M78" s="57" t="s">
        <v>212</v>
      </c>
      <c r="N78" s="58" t="s">
        <v>204</v>
      </c>
    </row>
    <row r="79" spans="2:14" ht="29.25" customHeight="1" x14ac:dyDescent="0.25">
      <c r="B79" s="193"/>
      <c r="C79" s="200"/>
      <c r="D79" s="187" t="s">
        <v>266</v>
      </c>
      <c r="E79" s="28" t="s">
        <v>267</v>
      </c>
      <c r="F79" s="26" t="s">
        <v>211</v>
      </c>
      <c r="G79" s="56">
        <f t="shared" si="6"/>
        <v>524</v>
      </c>
      <c r="H79" s="168"/>
      <c r="I79" s="169"/>
      <c r="J79" s="169">
        <v>524</v>
      </c>
      <c r="K79" s="166">
        <f t="shared" ref="K79:K82" si="9">H79+I79</f>
        <v>0</v>
      </c>
      <c r="L79" s="167">
        <f t="shared" ref="L79:L82" si="10">J79</f>
        <v>524</v>
      </c>
      <c r="M79" s="57" t="s">
        <v>212</v>
      </c>
      <c r="N79" s="163" t="s">
        <v>271</v>
      </c>
    </row>
    <row r="80" spans="2:14" ht="30" customHeight="1" x14ac:dyDescent="0.25">
      <c r="B80" s="193"/>
      <c r="C80" s="200"/>
      <c r="D80" s="188"/>
      <c r="E80" s="28" t="s">
        <v>268</v>
      </c>
      <c r="F80" s="26" t="s">
        <v>211</v>
      </c>
      <c r="G80" s="56">
        <f t="shared" si="6"/>
        <v>245</v>
      </c>
      <c r="H80" s="168"/>
      <c r="I80" s="169"/>
      <c r="J80" s="169">
        <v>245</v>
      </c>
      <c r="K80" s="166">
        <f t="shared" si="9"/>
        <v>0</v>
      </c>
      <c r="L80" s="167">
        <f t="shared" si="10"/>
        <v>245</v>
      </c>
      <c r="M80" s="57" t="s">
        <v>212</v>
      </c>
      <c r="N80" s="163" t="s">
        <v>271</v>
      </c>
    </row>
    <row r="81" spans="2:14" ht="30.75" customHeight="1" x14ac:dyDescent="0.25">
      <c r="B81" s="193"/>
      <c r="C81" s="200"/>
      <c r="D81" s="188"/>
      <c r="E81" s="28" t="s">
        <v>269</v>
      </c>
      <c r="F81" s="26" t="s">
        <v>211</v>
      </c>
      <c r="G81" s="56">
        <f t="shared" si="6"/>
        <v>224</v>
      </c>
      <c r="H81" s="168"/>
      <c r="I81" s="169"/>
      <c r="J81" s="169">
        <v>224</v>
      </c>
      <c r="K81" s="166">
        <f t="shared" si="9"/>
        <v>0</v>
      </c>
      <c r="L81" s="167">
        <f t="shared" si="10"/>
        <v>224</v>
      </c>
      <c r="M81" s="57" t="s">
        <v>212</v>
      </c>
      <c r="N81" s="163" t="s">
        <v>271</v>
      </c>
    </row>
    <row r="82" spans="2:14" ht="30" customHeight="1" x14ac:dyDescent="0.25">
      <c r="B82" s="193"/>
      <c r="C82" s="201"/>
      <c r="D82" s="189"/>
      <c r="E82" s="28" t="s">
        <v>270</v>
      </c>
      <c r="F82" s="26" t="s">
        <v>211</v>
      </c>
      <c r="G82" s="56">
        <f t="shared" si="6"/>
        <v>221</v>
      </c>
      <c r="H82" s="168"/>
      <c r="I82" s="169"/>
      <c r="J82" s="169">
        <v>221</v>
      </c>
      <c r="K82" s="166">
        <f t="shared" si="9"/>
        <v>0</v>
      </c>
      <c r="L82" s="167">
        <f t="shared" si="10"/>
        <v>221</v>
      </c>
      <c r="M82" s="57" t="s">
        <v>212</v>
      </c>
      <c r="N82" s="163" t="s">
        <v>271</v>
      </c>
    </row>
    <row r="83" spans="2:14" ht="15" customHeight="1" x14ac:dyDescent="0.25">
      <c r="B83" s="193"/>
      <c r="C83" s="195" t="s">
        <v>111</v>
      </c>
      <c r="D83" s="24" t="s">
        <v>105</v>
      </c>
      <c r="E83" s="25"/>
      <c r="F83" s="26" t="s">
        <v>211</v>
      </c>
      <c r="G83" s="56">
        <f t="shared" si="6"/>
        <v>216.5</v>
      </c>
      <c r="H83" s="168"/>
      <c r="I83" s="169"/>
      <c r="J83" s="169">
        <v>216.5</v>
      </c>
      <c r="K83" s="166">
        <f t="shared" si="7"/>
        <v>0</v>
      </c>
      <c r="L83" s="167">
        <f t="shared" si="8"/>
        <v>216.5</v>
      </c>
      <c r="M83" s="57" t="s">
        <v>212</v>
      </c>
      <c r="N83" s="58" t="s">
        <v>204</v>
      </c>
    </row>
    <row r="84" spans="2:14" x14ac:dyDescent="0.25">
      <c r="B84" s="193"/>
      <c r="C84" s="195"/>
      <c r="D84" s="24" t="s">
        <v>112</v>
      </c>
      <c r="E84" s="25"/>
      <c r="F84" s="26" t="s">
        <v>211</v>
      </c>
      <c r="G84" s="56">
        <f t="shared" si="6"/>
        <v>145</v>
      </c>
      <c r="H84" s="168"/>
      <c r="I84" s="169"/>
      <c r="J84" s="169">
        <v>145</v>
      </c>
      <c r="K84" s="166">
        <f t="shared" si="7"/>
        <v>0</v>
      </c>
      <c r="L84" s="167">
        <f t="shared" si="8"/>
        <v>145</v>
      </c>
      <c r="M84" s="57" t="s">
        <v>212</v>
      </c>
      <c r="N84" s="58" t="s">
        <v>204</v>
      </c>
    </row>
    <row r="85" spans="2:14" ht="15" customHeight="1" x14ac:dyDescent="0.25">
      <c r="B85" s="193"/>
      <c r="C85" s="195"/>
      <c r="D85" s="195" t="s">
        <v>113</v>
      </c>
      <c r="E85" s="28" t="s">
        <v>114</v>
      </c>
      <c r="F85" s="26" t="s">
        <v>211</v>
      </c>
      <c r="G85" s="56">
        <f t="shared" si="6"/>
        <v>14.4</v>
      </c>
      <c r="H85" s="168"/>
      <c r="I85" s="169"/>
      <c r="J85" s="169">
        <v>14.4</v>
      </c>
      <c r="K85" s="166">
        <f t="shared" si="7"/>
        <v>0</v>
      </c>
      <c r="L85" s="167">
        <f t="shared" si="8"/>
        <v>14.4</v>
      </c>
      <c r="M85" s="57" t="s">
        <v>212</v>
      </c>
      <c r="N85" s="58" t="s">
        <v>204</v>
      </c>
    </row>
    <row r="86" spans="2:14" x14ac:dyDescent="0.25">
      <c r="B86" s="193"/>
      <c r="C86" s="195"/>
      <c r="D86" s="195"/>
      <c r="E86" s="28" t="s">
        <v>115</v>
      </c>
      <c r="F86" s="26" t="s">
        <v>211</v>
      </c>
      <c r="G86" s="56">
        <f t="shared" si="6"/>
        <v>51.3</v>
      </c>
      <c r="H86" s="168"/>
      <c r="I86" s="169"/>
      <c r="J86" s="169">
        <v>51.3</v>
      </c>
      <c r="K86" s="166">
        <f t="shared" si="7"/>
        <v>0</v>
      </c>
      <c r="L86" s="167">
        <f t="shared" si="8"/>
        <v>51.3</v>
      </c>
      <c r="M86" s="57" t="s">
        <v>212</v>
      </c>
      <c r="N86" s="58" t="s">
        <v>204</v>
      </c>
    </row>
    <row r="87" spans="2:14" x14ac:dyDescent="0.25">
      <c r="B87" s="193"/>
      <c r="C87" s="195"/>
      <c r="D87" s="195"/>
      <c r="E87" s="27" t="s">
        <v>116</v>
      </c>
      <c r="F87" s="26" t="s">
        <v>211</v>
      </c>
      <c r="G87" s="56">
        <f t="shared" si="6"/>
        <v>16</v>
      </c>
      <c r="H87" s="168"/>
      <c r="I87" s="169"/>
      <c r="J87" s="169">
        <v>16</v>
      </c>
      <c r="K87" s="166">
        <f t="shared" si="7"/>
        <v>0</v>
      </c>
      <c r="L87" s="167">
        <f t="shared" si="8"/>
        <v>16</v>
      </c>
      <c r="M87" s="57" t="s">
        <v>212</v>
      </c>
      <c r="N87" s="58" t="s">
        <v>204</v>
      </c>
    </row>
    <row r="88" spans="2:14" x14ac:dyDescent="0.25">
      <c r="B88" s="193"/>
      <c r="C88" s="195"/>
      <c r="D88" s="195"/>
      <c r="E88" s="28" t="s">
        <v>117</v>
      </c>
      <c r="F88" s="26" t="s">
        <v>211</v>
      </c>
      <c r="G88" s="56">
        <f t="shared" si="6"/>
        <v>26</v>
      </c>
      <c r="H88" s="168"/>
      <c r="I88" s="169"/>
      <c r="J88" s="169">
        <v>26</v>
      </c>
      <c r="K88" s="166">
        <f t="shared" si="7"/>
        <v>0</v>
      </c>
      <c r="L88" s="167">
        <f t="shared" si="8"/>
        <v>26</v>
      </c>
      <c r="M88" s="57" t="s">
        <v>212</v>
      </c>
      <c r="N88" s="58" t="s">
        <v>204</v>
      </c>
    </row>
    <row r="89" spans="2:14" x14ac:dyDescent="0.25">
      <c r="B89" s="193"/>
      <c r="C89" s="195"/>
      <c r="D89" s="195"/>
      <c r="E89" s="28" t="s">
        <v>118</v>
      </c>
      <c r="F89" s="26" t="s">
        <v>211</v>
      </c>
      <c r="G89" s="56">
        <f t="shared" si="6"/>
        <v>31.068899999999999</v>
      </c>
      <c r="H89" s="168"/>
      <c r="I89" s="169"/>
      <c r="J89" s="169">
        <v>31.068899999999999</v>
      </c>
      <c r="K89" s="166">
        <f t="shared" si="7"/>
        <v>0</v>
      </c>
      <c r="L89" s="167">
        <f t="shared" si="8"/>
        <v>31.068899999999999</v>
      </c>
      <c r="M89" s="57" t="s">
        <v>212</v>
      </c>
      <c r="N89" s="58" t="s">
        <v>204</v>
      </c>
    </row>
    <row r="90" spans="2:14" x14ac:dyDescent="0.25">
      <c r="B90" s="193"/>
      <c r="C90" s="195"/>
      <c r="D90" s="195"/>
      <c r="E90" s="28" t="s">
        <v>119</v>
      </c>
      <c r="F90" s="26" t="s">
        <v>211</v>
      </c>
      <c r="G90" s="56">
        <f t="shared" si="6"/>
        <v>38.65</v>
      </c>
      <c r="H90" s="168"/>
      <c r="I90" s="169"/>
      <c r="J90" s="169">
        <v>38.65</v>
      </c>
      <c r="K90" s="166">
        <f t="shared" si="7"/>
        <v>0</v>
      </c>
      <c r="L90" s="167">
        <f t="shared" si="8"/>
        <v>38.65</v>
      </c>
      <c r="M90" s="57" t="s">
        <v>212</v>
      </c>
      <c r="N90" s="58" t="s">
        <v>204</v>
      </c>
    </row>
    <row r="91" spans="2:14" ht="15" customHeight="1" x14ac:dyDescent="0.25">
      <c r="B91" s="193"/>
      <c r="C91" s="195" t="s">
        <v>120</v>
      </c>
      <c r="D91" s="24" t="s">
        <v>105</v>
      </c>
      <c r="E91" s="25"/>
      <c r="F91" s="26" t="s">
        <v>211</v>
      </c>
      <c r="G91" s="56">
        <f t="shared" si="6"/>
        <v>216.5</v>
      </c>
      <c r="H91" s="168"/>
      <c r="I91" s="169"/>
      <c r="J91" s="169">
        <v>216.5</v>
      </c>
      <c r="K91" s="166">
        <f t="shared" si="7"/>
        <v>0</v>
      </c>
      <c r="L91" s="167">
        <f t="shared" si="8"/>
        <v>216.5</v>
      </c>
      <c r="M91" s="57" t="s">
        <v>212</v>
      </c>
      <c r="N91" s="58" t="s">
        <v>204</v>
      </c>
    </row>
    <row r="92" spans="2:14" x14ac:dyDescent="0.25">
      <c r="B92" s="193"/>
      <c r="C92" s="195"/>
      <c r="D92" s="24" t="s">
        <v>112</v>
      </c>
      <c r="E92" s="25"/>
      <c r="F92" s="26" t="s">
        <v>211</v>
      </c>
      <c r="G92" s="56">
        <f t="shared" si="6"/>
        <v>145</v>
      </c>
      <c r="H92" s="168"/>
      <c r="I92" s="169"/>
      <c r="J92" s="169">
        <v>145</v>
      </c>
      <c r="K92" s="166">
        <f t="shared" si="7"/>
        <v>0</v>
      </c>
      <c r="L92" s="167">
        <f t="shared" si="8"/>
        <v>145</v>
      </c>
      <c r="M92" s="57" t="s">
        <v>212</v>
      </c>
      <c r="N92" s="58" t="s">
        <v>204</v>
      </c>
    </row>
    <row r="93" spans="2:14" ht="15" customHeight="1" x14ac:dyDescent="0.25">
      <c r="B93" s="193"/>
      <c r="C93" s="195"/>
      <c r="D93" s="195" t="s">
        <v>113</v>
      </c>
      <c r="E93" s="28" t="s">
        <v>114</v>
      </c>
      <c r="F93" s="26" t="s">
        <v>211</v>
      </c>
      <c r="G93" s="56">
        <f t="shared" si="6"/>
        <v>14.4</v>
      </c>
      <c r="H93" s="168"/>
      <c r="I93" s="169"/>
      <c r="J93" s="169">
        <v>14.4</v>
      </c>
      <c r="K93" s="166">
        <f t="shared" si="7"/>
        <v>0</v>
      </c>
      <c r="L93" s="167">
        <f t="shared" si="8"/>
        <v>14.4</v>
      </c>
      <c r="M93" s="57" t="s">
        <v>212</v>
      </c>
      <c r="N93" s="58" t="s">
        <v>204</v>
      </c>
    </row>
    <row r="94" spans="2:14" x14ac:dyDescent="0.25">
      <c r="B94" s="193"/>
      <c r="C94" s="195"/>
      <c r="D94" s="195"/>
      <c r="E94" s="28" t="s">
        <v>115</v>
      </c>
      <c r="F94" s="26" t="s">
        <v>211</v>
      </c>
      <c r="G94" s="56">
        <f t="shared" si="6"/>
        <v>51.3</v>
      </c>
      <c r="H94" s="168"/>
      <c r="I94" s="169"/>
      <c r="J94" s="169">
        <v>51.3</v>
      </c>
      <c r="K94" s="166">
        <f t="shared" si="7"/>
        <v>0</v>
      </c>
      <c r="L94" s="167">
        <f t="shared" si="8"/>
        <v>51.3</v>
      </c>
      <c r="M94" s="57" t="s">
        <v>212</v>
      </c>
      <c r="N94" s="58" t="s">
        <v>204</v>
      </c>
    </row>
    <row r="95" spans="2:14" x14ac:dyDescent="0.25">
      <c r="B95" s="193"/>
      <c r="C95" s="195"/>
      <c r="D95" s="195"/>
      <c r="E95" s="27" t="s">
        <v>116</v>
      </c>
      <c r="F95" s="26" t="s">
        <v>211</v>
      </c>
      <c r="G95" s="56">
        <f t="shared" si="6"/>
        <v>16</v>
      </c>
      <c r="H95" s="168"/>
      <c r="I95" s="169"/>
      <c r="J95" s="169">
        <v>16</v>
      </c>
      <c r="K95" s="166">
        <f t="shared" si="7"/>
        <v>0</v>
      </c>
      <c r="L95" s="167">
        <f t="shared" si="8"/>
        <v>16</v>
      </c>
      <c r="M95" s="57" t="s">
        <v>212</v>
      </c>
      <c r="N95" s="58" t="s">
        <v>204</v>
      </c>
    </row>
    <row r="96" spans="2:14" x14ac:dyDescent="0.25">
      <c r="B96" s="193"/>
      <c r="C96" s="195"/>
      <c r="D96" s="195"/>
      <c r="E96" s="28" t="s">
        <v>117</v>
      </c>
      <c r="F96" s="26" t="s">
        <v>211</v>
      </c>
      <c r="G96" s="56">
        <f t="shared" si="6"/>
        <v>26</v>
      </c>
      <c r="H96" s="168"/>
      <c r="I96" s="169"/>
      <c r="J96" s="169">
        <v>26</v>
      </c>
      <c r="K96" s="166">
        <f t="shared" si="7"/>
        <v>0</v>
      </c>
      <c r="L96" s="167">
        <f t="shared" si="8"/>
        <v>26</v>
      </c>
      <c r="M96" s="57" t="s">
        <v>212</v>
      </c>
      <c r="N96" s="58" t="s">
        <v>204</v>
      </c>
    </row>
    <row r="97" spans="2:14" x14ac:dyDescent="0.25">
      <c r="B97" s="193"/>
      <c r="C97" s="195"/>
      <c r="D97" s="195"/>
      <c r="E97" s="28" t="s">
        <v>118</v>
      </c>
      <c r="F97" s="26" t="s">
        <v>211</v>
      </c>
      <c r="G97" s="56">
        <f t="shared" si="6"/>
        <v>31.068899999999999</v>
      </c>
      <c r="H97" s="168"/>
      <c r="I97" s="169"/>
      <c r="J97" s="169">
        <v>31.068899999999999</v>
      </c>
      <c r="K97" s="166">
        <f t="shared" si="7"/>
        <v>0</v>
      </c>
      <c r="L97" s="167">
        <f t="shared" si="8"/>
        <v>31.068899999999999</v>
      </c>
      <c r="M97" s="57" t="s">
        <v>212</v>
      </c>
      <c r="N97" s="58" t="s">
        <v>204</v>
      </c>
    </row>
    <row r="98" spans="2:14" x14ac:dyDescent="0.25">
      <c r="B98" s="193"/>
      <c r="C98" s="195"/>
      <c r="D98" s="195"/>
      <c r="E98" s="28" t="s">
        <v>119</v>
      </c>
      <c r="F98" s="26" t="s">
        <v>211</v>
      </c>
      <c r="G98" s="56">
        <f t="shared" si="6"/>
        <v>38.65</v>
      </c>
      <c r="H98" s="168"/>
      <c r="I98" s="169"/>
      <c r="J98" s="169">
        <v>38.65</v>
      </c>
      <c r="K98" s="166">
        <f t="shared" si="7"/>
        <v>0</v>
      </c>
      <c r="L98" s="167">
        <f t="shared" si="8"/>
        <v>38.65</v>
      </c>
      <c r="M98" s="57" t="s">
        <v>212</v>
      </c>
      <c r="N98" s="58" t="s">
        <v>204</v>
      </c>
    </row>
    <row r="99" spans="2:14" ht="15" customHeight="1" x14ac:dyDescent="0.25">
      <c r="B99" s="193"/>
      <c r="C99" s="199" t="s">
        <v>121</v>
      </c>
      <c r="D99" s="29" t="s">
        <v>105</v>
      </c>
      <c r="E99" s="28"/>
      <c r="F99" s="26" t="s">
        <v>211</v>
      </c>
      <c r="G99" s="56">
        <f t="shared" si="6"/>
        <v>216.5</v>
      </c>
      <c r="H99" s="168"/>
      <c r="I99" s="169"/>
      <c r="J99" s="169">
        <v>216.5</v>
      </c>
      <c r="K99" s="166">
        <f t="shared" si="7"/>
        <v>0</v>
      </c>
      <c r="L99" s="167">
        <f t="shared" si="8"/>
        <v>216.5</v>
      </c>
      <c r="M99" s="57" t="s">
        <v>212</v>
      </c>
      <c r="N99" s="58" t="s">
        <v>204</v>
      </c>
    </row>
    <row r="100" spans="2:14" x14ac:dyDescent="0.25">
      <c r="B100" s="193"/>
      <c r="C100" s="200"/>
      <c r="D100" s="29" t="s">
        <v>107</v>
      </c>
      <c r="E100" s="28"/>
      <c r="F100" s="26" t="s">
        <v>211</v>
      </c>
      <c r="G100" s="56">
        <f t="shared" si="6"/>
        <v>14.4</v>
      </c>
      <c r="H100" s="168"/>
      <c r="I100" s="169"/>
      <c r="J100" s="169">
        <v>14.4</v>
      </c>
      <c r="K100" s="166">
        <f t="shared" si="7"/>
        <v>0</v>
      </c>
      <c r="L100" s="167">
        <f t="shared" si="8"/>
        <v>14.4</v>
      </c>
      <c r="M100" s="57" t="s">
        <v>212</v>
      </c>
      <c r="N100" s="58" t="s">
        <v>204</v>
      </c>
    </row>
    <row r="101" spans="2:14" x14ac:dyDescent="0.25">
      <c r="B101" s="193"/>
      <c r="C101" s="200"/>
      <c r="D101" s="29" t="s">
        <v>108</v>
      </c>
      <c r="E101" s="28"/>
      <c r="F101" s="26" t="s">
        <v>211</v>
      </c>
      <c r="G101" s="56">
        <f t="shared" si="6"/>
        <v>57.9</v>
      </c>
      <c r="H101" s="168"/>
      <c r="I101" s="169"/>
      <c r="J101" s="169">
        <v>57.9</v>
      </c>
      <c r="K101" s="166">
        <f t="shared" si="7"/>
        <v>0</v>
      </c>
      <c r="L101" s="167">
        <f t="shared" si="8"/>
        <v>57.9</v>
      </c>
      <c r="M101" s="57" t="s">
        <v>212</v>
      </c>
      <c r="N101" s="58" t="s">
        <v>204</v>
      </c>
    </row>
    <row r="102" spans="2:14" ht="15" customHeight="1" x14ac:dyDescent="0.25">
      <c r="B102" s="193"/>
      <c r="C102" s="200"/>
      <c r="D102" s="195" t="s">
        <v>265</v>
      </c>
      <c r="E102" s="28" t="s">
        <v>109</v>
      </c>
      <c r="F102" s="26" t="s">
        <v>211</v>
      </c>
      <c r="G102" s="56">
        <f t="shared" si="6"/>
        <v>719.5</v>
      </c>
      <c r="H102" s="168"/>
      <c r="I102" s="169"/>
      <c r="J102" s="169">
        <v>719.5</v>
      </c>
      <c r="K102" s="166">
        <f t="shared" si="7"/>
        <v>0</v>
      </c>
      <c r="L102" s="167">
        <f t="shared" si="8"/>
        <v>719.5</v>
      </c>
      <c r="M102" s="57" t="s">
        <v>212</v>
      </c>
      <c r="N102" s="58" t="s">
        <v>204</v>
      </c>
    </row>
    <row r="103" spans="2:14" x14ac:dyDescent="0.25">
      <c r="B103" s="193"/>
      <c r="C103" s="200"/>
      <c r="D103" s="195"/>
      <c r="E103" s="28" t="s">
        <v>110</v>
      </c>
      <c r="F103" s="26" t="s">
        <v>211</v>
      </c>
      <c r="G103" s="56">
        <f t="shared" ref="G103:G142" si="11">SUM(H103:J103)</f>
        <v>414.9</v>
      </c>
      <c r="H103" s="168"/>
      <c r="I103" s="169"/>
      <c r="J103" s="169">
        <v>414.9</v>
      </c>
      <c r="K103" s="166">
        <f t="shared" ref="K103:K142" si="12">H103+I103</f>
        <v>0</v>
      </c>
      <c r="L103" s="167">
        <f t="shared" ref="L103:L142" si="13">J103</f>
        <v>414.9</v>
      </c>
      <c r="M103" s="57" t="s">
        <v>212</v>
      </c>
      <c r="N103" s="58" t="s">
        <v>204</v>
      </c>
    </row>
    <row r="104" spans="2:14" ht="30" customHeight="1" x14ac:dyDescent="0.25">
      <c r="B104" s="193"/>
      <c r="C104" s="200"/>
      <c r="D104" s="187" t="s">
        <v>266</v>
      </c>
      <c r="E104" s="28" t="s">
        <v>267</v>
      </c>
      <c r="F104" s="26" t="s">
        <v>211</v>
      </c>
      <c r="G104" s="56">
        <f t="shared" si="6"/>
        <v>524</v>
      </c>
      <c r="H104" s="168"/>
      <c r="I104" s="169"/>
      <c r="J104" s="169">
        <v>524</v>
      </c>
      <c r="K104" s="166">
        <f t="shared" si="12"/>
        <v>0</v>
      </c>
      <c r="L104" s="167">
        <f t="shared" si="13"/>
        <v>524</v>
      </c>
      <c r="M104" s="57" t="s">
        <v>212</v>
      </c>
      <c r="N104" s="163" t="s">
        <v>271</v>
      </c>
    </row>
    <row r="105" spans="2:14" ht="31.5" customHeight="1" x14ac:dyDescent="0.25">
      <c r="B105" s="193"/>
      <c r="C105" s="200"/>
      <c r="D105" s="188"/>
      <c r="E105" s="28" t="s">
        <v>268</v>
      </c>
      <c r="F105" s="26" t="s">
        <v>211</v>
      </c>
      <c r="G105" s="56">
        <f t="shared" si="6"/>
        <v>245</v>
      </c>
      <c r="H105" s="168"/>
      <c r="I105" s="169"/>
      <c r="J105" s="169">
        <v>245</v>
      </c>
      <c r="K105" s="166">
        <f t="shared" si="12"/>
        <v>0</v>
      </c>
      <c r="L105" s="167">
        <f t="shared" si="13"/>
        <v>245</v>
      </c>
      <c r="M105" s="57" t="s">
        <v>212</v>
      </c>
      <c r="N105" s="163" t="s">
        <v>271</v>
      </c>
    </row>
    <row r="106" spans="2:14" ht="30" customHeight="1" x14ac:dyDescent="0.25">
      <c r="B106" s="193"/>
      <c r="C106" s="200"/>
      <c r="D106" s="188"/>
      <c r="E106" s="28" t="s">
        <v>269</v>
      </c>
      <c r="F106" s="26" t="s">
        <v>211</v>
      </c>
      <c r="G106" s="56">
        <f t="shared" si="11"/>
        <v>224</v>
      </c>
      <c r="H106" s="168"/>
      <c r="I106" s="169"/>
      <c r="J106" s="169">
        <v>224</v>
      </c>
      <c r="K106" s="166">
        <f t="shared" ref="K106:K107" si="14">H106+I106</f>
        <v>0</v>
      </c>
      <c r="L106" s="167">
        <f t="shared" ref="L106:L107" si="15">J106</f>
        <v>224</v>
      </c>
      <c r="M106" s="57" t="s">
        <v>212</v>
      </c>
      <c r="N106" s="163" t="s">
        <v>271</v>
      </c>
    </row>
    <row r="107" spans="2:14" ht="29.25" customHeight="1" x14ac:dyDescent="0.25">
      <c r="B107" s="193"/>
      <c r="C107" s="201"/>
      <c r="D107" s="189"/>
      <c r="E107" s="28" t="s">
        <v>270</v>
      </c>
      <c r="F107" s="26" t="s">
        <v>211</v>
      </c>
      <c r="G107" s="56">
        <f t="shared" si="6"/>
        <v>221</v>
      </c>
      <c r="H107" s="168"/>
      <c r="I107" s="169"/>
      <c r="J107" s="169">
        <v>221</v>
      </c>
      <c r="K107" s="166">
        <f t="shared" si="14"/>
        <v>0</v>
      </c>
      <c r="L107" s="167">
        <f t="shared" si="15"/>
        <v>221</v>
      </c>
      <c r="M107" s="57" t="s">
        <v>212</v>
      </c>
      <c r="N107" s="163" t="s">
        <v>271</v>
      </c>
    </row>
    <row r="108" spans="2:14" ht="15" customHeight="1" x14ac:dyDescent="0.25">
      <c r="B108" s="193"/>
      <c r="C108" s="199" t="s">
        <v>122</v>
      </c>
      <c r="D108" s="29" t="s">
        <v>105</v>
      </c>
      <c r="E108" s="28"/>
      <c r="F108" s="26" t="s">
        <v>211</v>
      </c>
      <c r="G108" s="56">
        <f t="shared" si="11"/>
        <v>216.5</v>
      </c>
      <c r="H108" s="168"/>
      <c r="I108" s="169"/>
      <c r="J108" s="169">
        <v>216.5</v>
      </c>
      <c r="K108" s="166">
        <f t="shared" si="12"/>
        <v>0</v>
      </c>
      <c r="L108" s="167">
        <f t="shared" si="13"/>
        <v>216.5</v>
      </c>
      <c r="M108" s="57" t="s">
        <v>212</v>
      </c>
      <c r="N108" s="58" t="s">
        <v>204</v>
      </c>
    </row>
    <row r="109" spans="2:14" x14ac:dyDescent="0.25">
      <c r="B109" s="193"/>
      <c r="C109" s="200"/>
      <c r="D109" s="24" t="s">
        <v>107</v>
      </c>
      <c r="E109" s="28"/>
      <c r="F109" s="26" t="s">
        <v>211</v>
      </c>
      <c r="G109" s="56">
        <f t="shared" si="11"/>
        <v>14.4</v>
      </c>
      <c r="H109" s="168"/>
      <c r="I109" s="169"/>
      <c r="J109" s="169">
        <v>14.4</v>
      </c>
      <c r="K109" s="166">
        <f t="shared" si="12"/>
        <v>0</v>
      </c>
      <c r="L109" s="167">
        <f t="shared" si="13"/>
        <v>14.4</v>
      </c>
      <c r="M109" s="57" t="s">
        <v>212</v>
      </c>
      <c r="N109" s="58" t="s">
        <v>204</v>
      </c>
    </row>
    <row r="110" spans="2:14" x14ac:dyDescent="0.25">
      <c r="B110" s="193"/>
      <c r="C110" s="200"/>
      <c r="D110" s="24" t="s">
        <v>108</v>
      </c>
      <c r="E110" s="27"/>
      <c r="F110" s="26" t="s">
        <v>211</v>
      </c>
      <c r="G110" s="56">
        <f t="shared" si="11"/>
        <v>57.9</v>
      </c>
      <c r="H110" s="168"/>
      <c r="I110" s="169"/>
      <c r="J110" s="169">
        <v>57.9</v>
      </c>
      <c r="K110" s="166">
        <f t="shared" si="12"/>
        <v>0</v>
      </c>
      <c r="L110" s="167">
        <f t="shared" si="13"/>
        <v>57.9</v>
      </c>
      <c r="M110" s="57" t="s">
        <v>212</v>
      </c>
      <c r="N110" s="58" t="s">
        <v>204</v>
      </c>
    </row>
    <row r="111" spans="2:14" ht="15" customHeight="1" x14ac:dyDescent="0.25">
      <c r="B111" s="193"/>
      <c r="C111" s="200"/>
      <c r="D111" s="195" t="s">
        <v>265</v>
      </c>
      <c r="E111" s="28" t="s">
        <v>109</v>
      </c>
      <c r="F111" s="26" t="s">
        <v>211</v>
      </c>
      <c r="G111" s="56">
        <f t="shared" si="11"/>
        <v>719.5</v>
      </c>
      <c r="H111" s="168"/>
      <c r="I111" s="169"/>
      <c r="J111" s="169">
        <v>719.5</v>
      </c>
      <c r="K111" s="166">
        <f t="shared" si="12"/>
        <v>0</v>
      </c>
      <c r="L111" s="167">
        <f t="shared" si="13"/>
        <v>719.5</v>
      </c>
      <c r="M111" s="57" t="s">
        <v>212</v>
      </c>
      <c r="N111" s="58" t="s">
        <v>204</v>
      </c>
    </row>
    <row r="112" spans="2:14" x14ac:dyDescent="0.25">
      <c r="B112" s="193"/>
      <c r="C112" s="200"/>
      <c r="D112" s="195"/>
      <c r="E112" s="28" t="s">
        <v>110</v>
      </c>
      <c r="F112" s="26" t="s">
        <v>211</v>
      </c>
      <c r="G112" s="56">
        <f t="shared" si="11"/>
        <v>414.9</v>
      </c>
      <c r="H112" s="168"/>
      <c r="I112" s="169"/>
      <c r="J112" s="169">
        <v>414.9</v>
      </c>
      <c r="K112" s="166">
        <f t="shared" si="12"/>
        <v>0</v>
      </c>
      <c r="L112" s="167">
        <f t="shared" si="13"/>
        <v>414.9</v>
      </c>
      <c r="M112" s="57" t="s">
        <v>212</v>
      </c>
      <c r="N112" s="58" t="s">
        <v>204</v>
      </c>
    </row>
    <row r="113" spans="2:19" ht="30" customHeight="1" x14ac:dyDescent="0.25">
      <c r="B113" s="193"/>
      <c r="C113" s="200"/>
      <c r="D113" s="187" t="s">
        <v>266</v>
      </c>
      <c r="E113" s="28" t="s">
        <v>267</v>
      </c>
      <c r="F113" s="26" t="s">
        <v>211</v>
      </c>
      <c r="G113" s="56">
        <f t="shared" si="11"/>
        <v>524</v>
      </c>
      <c r="H113" s="168"/>
      <c r="I113" s="169"/>
      <c r="J113" s="169">
        <v>524</v>
      </c>
      <c r="K113" s="166">
        <f t="shared" ref="K113:K116" si="16">H113+I113</f>
        <v>0</v>
      </c>
      <c r="L113" s="167">
        <f t="shared" ref="L113:L116" si="17">J113</f>
        <v>524</v>
      </c>
      <c r="M113" s="57" t="s">
        <v>212</v>
      </c>
      <c r="N113" s="163" t="s">
        <v>271</v>
      </c>
    </row>
    <row r="114" spans="2:19" ht="30" customHeight="1" x14ac:dyDescent="0.25">
      <c r="B114" s="193"/>
      <c r="C114" s="200"/>
      <c r="D114" s="188"/>
      <c r="E114" s="28" t="s">
        <v>268</v>
      </c>
      <c r="F114" s="26" t="s">
        <v>211</v>
      </c>
      <c r="G114" s="56">
        <f t="shared" si="11"/>
        <v>245</v>
      </c>
      <c r="H114" s="168"/>
      <c r="I114" s="169"/>
      <c r="J114" s="169">
        <v>245</v>
      </c>
      <c r="K114" s="166">
        <f t="shared" si="16"/>
        <v>0</v>
      </c>
      <c r="L114" s="167">
        <f t="shared" si="17"/>
        <v>245</v>
      </c>
      <c r="M114" s="57" t="s">
        <v>212</v>
      </c>
      <c r="N114" s="163" t="s">
        <v>271</v>
      </c>
    </row>
    <row r="115" spans="2:19" ht="30" customHeight="1" x14ac:dyDescent="0.25">
      <c r="B115" s="193"/>
      <c r="C115" s="200"/>
      <c r="D115" s="188"/>
      <c r="E115" s="28" t="s">
        <v>269</v>
      </c>
      <c r="F115" s="26" t="s">
        <v>211</v>
      </c>
      <c r="G115" s="56">
        <f t="shared" si="11"/>
        <v>224</v>
      </c>
      <c r="H115" s="168"/>
      <c r="I115" s="169"/>
      <c r="J115" s="169">
        <v>224</v>
      </c>
      <c r="K115" s="166">
        <f t="shared" si="16"/>
        <v>0</v>
      </c>
      <c r="L115" s="167">
        <f t="shared" si="17"/>
        <v>224</v>
      </c>
      <c r="M115" s="57" t="s">
        <v>212</v>
      </c>
      <c r="N115" s="163" t="s">
        <v>271</v>
      </c>
    </row>
    <row r="116" spans="2:19" ht="29.25" customHeight="1" x14ac:dyDescent="0.25">
      <c r="B116" s="193"/>
      <c r="C116" s="201"/>
      <c r="D116" s="189"/>
      <c r="E116" s="28" t="s">
        <v>270</v>
      </c>
      <c r="F116" s="26" t="s">
        <v>211</v>
      </c>
      <c r="G116" s="56">
        <f t="shared" si="11"/>
        <v>221</v>
      </c>
      <c r="H116" s="168"/>
      <c r="I116" s="169"/>
      <c r="J116" s="169">
        <v>221</v>
      </c>
      <c r="K116" s="166">
        <f t="shared" si="16"/>
        <v>0</v>
      </c>
      <c r="L116" s="167">
        <f t="shared" si="17"/>
        <v>221</v>
      </c>
      <c r="M116" s="57" t="s">
        <v>212</v>
      </c>
      <c r="N116" s="163" t="s">
        <v>271</v>
      </c>
    </row>
    <row r="117" spans="2:19" ht="15" customHeight="1" x14ac:dyDescent="0.25">
      <c r="B117" s="193"/>
      <c r="C117" s="195" t="s">
        <v>123</v>
      </c>
      <c r="D117" s="195" t="s">
        <v>105</v>
      </c>
      <c r="E117" s="208" t="s">
        <v>99</v>
      </c>
      <c r="F117" s="26" t="s">
        <v>213</v>
      </c>
      <c r="G117" s="56">
        <f t="shared" si="11"/>
        <v>242.9</v>
      </c>
      <c r="H117" s="168">
        <v>169.3</v>
      </c>
      <c r="I117" s="169"/>
      <c r="J117" s="169">
        <v>73.599999999999994</v>
      </c>
      <c r="K117" s="166">
        <f t="shared" si="12"/>
        <v>169.3</v>
      </c>
      <c r="L117" s="167">
        <f t="shared" si="13"/>
        <v>73.599999999999994</v>
      </c>
      <c r="M117" s="57" t="s">
        <v>214</v>
      </c>
      <c r="N117" s="58" t="s">
        <v>204</v>
      </c>
    </row>
    <row r="118" spans="2:19" x14ac:dyDescent="0.25">
      <c r="B118" s="193"/>
      <c r="C118" s="195"/>
      <c r="D118" s="195"/>
      <c r="E118" s="208"/>
      <c r="F118" s="26" t="s">
        <v>51</v>
      </c>
      <c r="G118" s="56">
        <f t="shared" si="11"/>
        <v>3100.6</v>
      </c>
      <c r="H118" s="168">
        <v>2458.5</v>
      </c>
      <c r="I118" s="169"/>
      <c r="J118" s="169">
        <v>642.1</v>
      </c>
      <c r="K118" s="166">
        <f t="shared" si="12"/>
        <v>2458.5</v>
      </c>
      <c r="L118" s="167">
        <f t="shared" si="13"/>
        <v>642.1</v>
      </c>
      <c r="M118" s="57" t="s">
        <v>215</v>
      </c>
      <c r="N118" s="58" t="s">
        <v>204</v>
      </c>
    </row>
    <row r="119" spans="2:19" x14ac:dyDescent="0.25">
      <c r="B119" s="193"/>
      <c r="C119" s="195"/>
      <c r="D119" s="195"/>
      <c r="E119" s="208" t="s">
        <v>125</v>
      </c>
      <c r="F119" s="26" t="s">
        <v>213</v>
      </c>
      <c r="G119" s="56">
        <f t="shared" si="11"/>
        <v>260.8</v>
      </c>
      <c r="H119" s="168">
        <v>167.4</v>
      </c>
      <c r="I119" s="169"/>
      <c r="J119" s="169">
        <v>93.4</v>
      </c>
      <c r="K119" s="166">
        <f t="shared" si="12"/>
        <v>167.4</v>
      </c>
      <c r="L119" s="167">
        <f t="shared" si="13"/>
        <v>93.4</v>
      </c>
      <c r="M119" s="57" t="s">
        <v>214</v>
      </c>
      <c r="N119" s="58" t="s">
        <v>204</v>
      </c>
    </row>
    <row r="120" spans="2:19" x14ac:dyDescent="0.25">
      <c r="B120" s="193"/>
      <c r="C120" s="195"/>
      <c r="D120" s="195"/>
      <c r="E120" s="208"/>
      <c r="F120" s="26" t="s">
        <v>51</v>
      </c>
      <c r="G120" s="56">
        <f t="shared" si="11"/>
        <v>2721.8</v>
      </c>
      <c r="H120" s="168">
        <v>2130.5</v>
      </c>
      <c r="I120" s="169"/>
      <c r="J120" s="169">
        <v>591.29999999999995</v>
      </c>
      <c r="K120" s="166">
        <f t="shared" si="12"/>
        <v>2130.5</v>
      </c>
      <c r="L120" s="167">
        <f t="shared" si="13"/>
        <v>591.29999999999995</v>
      </c>
      <c r="M120" s="57" t="s">
        <v>215</v>
      </c>
      <c r="N120" s="58" t="s">
        <v>204</v>
      </c>
    </row>
    <row r="121" spans="2:19" ht="15" customHeight="1" x14ac:dyDescent="0.25">
      <c r="B121" s="193"/>
      <c r="C121" s="195"/>
      <c r="D121" s="195"/>
      <c r="E121" s="195" t="s">
        <v>126</v>
      </c>
      <c r="F121" s="26" t="s">
        <v>213</v>
      </c>
      <c r="G121" s="56">
        <f t="shared" si="11"/>
        <v>248.5</v>
      </c>
      <c r="H121" s="168">
        <v>168.3</v>
      </c>
      <c r="I121" s="169"/>
      <c r="J121" s="169">
        <v>80.2</v>
      </c>
      <c r="K121" s="166">
        <f t="shared" si="12"/>
        <v>168.3</v>
      </c>
      <c r="L121" s="167">
        <f t="shared" si="13"/>
        <v>80.2</v>
      </c>
      <c r="M121" s="57" t="s">
        <v>214</v>
      </c>
      <c r="N121" s="58" t="s">
        <v>204</v>
      </c>
    </row>
    <row r="122" spans="2:19" x14ac:dyDescent="0.25">
      <c r="B122" s="193"/>
      <c r="C122" s="195"/>
      <c r="D122" s="195"/>
      <c r="E122" s="195"/>
      <c r="F122" s="26" t="s">
        <v>51</v>
      </c>
      <c r="G122" s="56">
        <f t="shared" si="11"/>
        <v>2983.172</v>
      </c>
      <c r="H122" s="168">
        <v>2356.8200000000002</v>
      </c>
      <c r="I122" s="169"/>
      <c r="J122" s="169">
        <v>626.35199999999998</v>
      </c>
      <c r="K122" s="166">
        <f t="shared" si="12"/>
        <v>2356.8200000000002</v>
      </c>
      <c r="L122" s="167">
        <f t="shared" si="13"/>
        <v>626.35199999999998</v>
      </c>
      <c r="M122" s="57" t="s">
        <v>215</v>
      </c>
      <c r="N122" s="58" t="s">
        <v>204</v>
      </c>
    </row>
    <row r="123" spans="2:19" ht="15" customHeight="1" x14ac:dyDescent="0.25">
      <c r="B123" s="193"/>
      <c r="C123" s="195"/>
      <c r="D123" s="195"/>
      <c r="E123" s="195" t="s">
        <v>127</v>
      </c>
      <c r="F123" s="26" t="s">
        <v>213</v>
      </c>
      <c r="G123" s="56">
        <f t="shared" si="11"/>
        <v>186.5</v>
      </c>
      <c r="H123" s="168">
        <v>130.9</v>
      </c>
      <c r="I123" s="169"/>
      <c r="J123" s="169">
        <v>55.6</v>
      </c>
      <c r="K123" s="166">
        <f t="shared" si="12"/>
        <v>130.9</v>
      </c>
      <c r="L123" s="167">
        <f t="shared" si="13"/>
        <v>55.6</v>
      </c>
      <c r="M123" s="57" t="s">
        <v>214</v>
      </c>
      <c r="N123" s="58" t="s">
        <v>204</v>
      </c>
      <c r="S123" s="60"/>
    </row>
    <row r="124" spans="2:19" x14ac:dyDescent="0.25">
      <c r="B124" s="193"/>
      <c r="C124" s="195"/>
      <c r="D124" s="195"/>
      <c r="E124" s="195"/>
      <c r="F124" s="26" t="s">
        <v>54</v>
      </c>
      <c r="G124" s="56">
        <f t="shared" si="11"/>
        <v>2740.752</v>
      </c>
      <c r="H124" s="168">
        <v>2019.0239999999999</v>
      </c>
      <c r="I124" s="169"/>
      <c r="J124" s="169">
        <v>721.72799999999995</v>
      </c>
      <c r="K124" s="166">
        <f t="shared" si="12"/>
        <v>2019.0239999999999</v>
      </c>
      <c r="L124" s="167">
        <f t="shared" si="13"/>
        <v>721.72799999999995</v>
      </c>
      <c r="M124" s="61" t="s">
        <v>216</v>
      </c>
      <c r="N124" s="58" t="s">
        <v>204</v>
      </c>
      <c r="P124" s="60"/>
      <c r="R124" s="60"/>
    </row>
    <row r="125" spans="2:19" x14ac:dyDescent="0.25">
      <c r="B125" s="193"/>
      <c r="C125" s="195"/>
      <c r="D125" s="195"/>
      <c r="E125" s="30" t="s">
        <v>128</v>
      </c>
      <c r="F125" s="43" t="s">
        <v>213</v>
      </c>
      <c r="G125" s="56">
        <f t="shared" si="11"/>
        <v>110.1</v>
      </c>
      <c r="H125" s="168"/>
      <c r="I125" s="169"/>
      <c r="J125" s="169">
        <v>110.1</v>
      </c>
      <c r="K125" s="166">
        <f t="shared" si="12"/>
        <v>0</v>
      </c>
      <c r="L125" s="167">
        <f t="shared" si="13"/>
        <v>110.1</v>
      </c>
      <c r="M125" s="57" t="s">
        <v>214</v>
      </c>
      <c r="N125" s="58" t="s">
        <v>204</v>
      </c>
    </row>
    <row r="126" spans="2:19" ht="15" customHeight="1" x14ac:dyDescent="0.25">
      <c r="B126" s="193"/>
      <c r="C126" s="195"/>
      <c r="D126" s="195" t="s">
        <v>129</v>
      </c>
      <c r="E126" s="195" t="s">
        <v>130</v>
      </c>
      <c r="F126" s="26" t="s">
        <v>213</v>
      </c>
      <c r="G126" s="56">
        <f t="shared" si="11"/>
        <v>292.89999999999998</v>
      </c>
      <c r="H126" s="168">
        <v>207.3</v>
      </c>
      <c r="I126" s="169"/>
      <c r="J126" s="169">
        <v>85.6</v>
      </c>
      <c r="K126" s="166">
        <f t="shared" si="12"/>
        <v>207.3</v>
      </c>
      <c r="L126" s="167">
        <f t="shared" si="13"/>
        <v>85.6</v>
      </c>
      <c r="M126" s="57" t="s">
        <v>214</v>
      </c>
      <c r="N126" s="58" t="s">
        <v>204</v>
      </c>
    </row>
    <row r="127" spans="2:19" x14ac:dyDescent="0.25">
      <c r="B127" s="193"/>
      <c r="C127" s="195"/>
      <c r="D127" s="195"/>
      <c r="E127" s="195"/>
      <c r="F127" s="26" t="s">
        <v>51</v>
      </c>
      <c r="G127" s="56">
        <f t="shared" si="11"/>
        <v>3100.6</v>
      </c>
      <c r="H127" s="168">
        <v>2458.5</v>
      </c>
      <c r="I127" s="169"/>
      <c r="J127" s="169">
        <v>642.1</v>
      </c>
      <c r="K127" s="166">
        <f t="shared" si="12"/>
        <v>2458.5</v>
      </c>
      <c r="L127" s="167">
        <f t="shared" si="13"/>
        <v>642.1</v>
      </c>
      <c r="M127" s="57" t="s">
        <v>215</v>
      </c>
      <c r="N127" s="58" t="s">
        <v>204</v>
      </c>
    </row>
    <row r="128" spans="2:19" x14ac:dyDescent="0.25">
      <c r="B128" s="193"/>
      <c r="C128" s="195"/>
      <c r="D128" s="195"/>
      <c r="E128" s="24" t="s">
        <v>131</v>
      </c>
      <c r="F128" s="26" t="s">
        <v>132</v>
      </c>
      <c r="G128" s="56">
        <f t="shared" si="11"/>
        <v>43408.4</v>
      </c>
      <c r="H128" s="168">
        <v>34419</v>
      </c>
      <c r="I128" s="169"/>
      <c r="J128" s="169">
        <v>8989.4</v>
      </c>
      <c r="K128" s="166">
        <f t="shared" si="12"/>
        <v>34419</v>
      </c>
      <c r="L128" s="167">
        <f t="shared" si="13"/>
        <v>8989.4</v>
      </c>
      <c r="M128" s="57" t="s">
        <v>217</v>
      </c>
      <c r="N128" s="58" t="s">
        <v>218</v>
      </c>
    </row>
    <row r="129" spans="2:14" x14ac:dyDescent="0.25">
      <c r="B129" s="193"/>
      <c r="C129" s="195"/>
      <c r="D129" s="31" t="s">
        <v>133</v>
      </c>
      <c r="E129" s="23"/>
      <c r="F129" s="26" t="s">
        <v>211</v>
      </c>
      <c r="G129" s="56">
        <f t="shared" si="11"/>
        <v>4</v>
      </c>
      <c r="H129" s="168"/>
      <c r="I129" s="169"/>
      <c r="J129" s="169">
        <v>4</v>
      </c>
      <c r="K129" s="166">
        <f t="shared" si="12"/>
        <v>0</v>
      </c>
      <c r="L129" s="167">
        <f t="shared" si="13"/>
        <v>4</v>
      </c>
      <c r="M129" s="57" t="s">
        <v>212</v>
      </c>
      <c r="N129" s="58" t="s">
        <v>204</v>
      </c>
    </row>
    <row r="130" spans="2:14" x14ac:dyDescent="0.25">
      <c r="B130" s="193"/>
      <c r="C130" s="195"/>
      <c r="D130" s="31" t="s">
        <v>134</v>
      </c>
      <c r="E130" s="23"/>
      <c r="F130" s="26" t="s">
        <v>211</v>
      </c>
      <c r="G130" s="56">
        <f t="shared" si="11"/>
        <v>16</v>
      </c>
      <c r="H130" s="168"/>
      <c r="I130" s="169"/>
      <c r="J130" s="169">
        <v>16</v>
      </c>
      <c r="K130" s="166">
        <f t="shared" si="12"/>
        <v>0</v>
      </c>
      <c r="L130" s="167">
        <f t="shared" si="13"/>
        <v>16</v>
      </c>
      <c r="M130" s="57" t="s">
        <v>212</v>
      </c>
      <c r="N130" s="58" t="s">
        <v>204</v>
      </c>
    </row>
    <row r="131" spans="2:14" x14ac:dyDescent="0.25">
      <c r="B131" s="193"/>
      <c r="C131" s="195"/>
      <c r="D131" s="31" t="s">
        <v>135</v>
      </c>
      <c r="E131" s="23"/>
      <c r="F131" s="26" t="s">
        <v>211</v>
      </c>
      <c r="G131" s="56">
        <f t="shared" si="11"/>
        <v>20</v>
      </c>
      <c r="H131" s="168"/>
      <c r="I131" s="169"/>
      <c r="J131" s="169">
        <v>20</v>
      </c>
      <c r="K131" s="166">
        <f t="shared" si="12"/>
        <v>0</v>
      </c>
      <c r="L131" s="167">
        <f t="shared" si="13"/>
        <v>20</v>
      </c>
      <c r="M131" s="57" t="s">
        <v>212</v>
      </c>
      <c r="N131" s="58" t="s">
        <v>204</v>
      </c>
    </row>
    <row r="132" spans="2:14" ht="15" customHeight="1" x14ac:dyDescent="0.25">
      <c r="B132" s="172" t="s">
        <v>136</v>
      </c>
      <c r="C132" s="196" t="s">
        <v>137</v>
      </c>
      <c r="D132" s="32" t="s">
        <v>138</v>
      </c>
      <c r="E132" s="33"/>
      <c r="F132" s="34" t="s">
        <v>54</v>
      </c>
      <c r="G132" s="56">
        <f t="shared" si="11"/>
        <v>973</v>
      </c>
      <c r="H132" s="168"/>
      <c r="I132" s="169"/>
      <c r="J132" s="169">
        <v>973</v>
      </c>
      <c r="K132" s="166">
        <f t="shared" si="12"/>
        <v>0</v>
      </c>
      <c r="L132" s="167">
        <f t="shared" si="13"/>
        <v>973</v>
      </c>
      <c r="M132" s="57" t="s">
        <v>209</v>
      </c>
      <c r="N132" s="58" t="s">
        <v>219</v>
      </c>
    </row>
    <row r="133" spans="2:14" ht="15" customHeight="1" x14ac:dyDescent="0.25">
      <c r="B133" s="172"/>
      <c r="C133" s="196"/>
      <c r="D133" s="196" t="s">
        <v>139</v>
      </c>
      <c r="E133" s="35" t="s">
        <v>140</v>
      </c>
      <c r="F133" s="34" t="s">
        <v>54</v>
      </c>
      <c r="G133" s="56">
        <f t="shared" si="11"/>
        <v>2870</v>
      </c>
      <c r="H133" s="168"/>
      <c r="I133" s="169"/>
      <c r="J133" s="169">
        <v>2870</v>
      </c>
      <c r="K133" s="166">
        <f t="shared" si="12"/>
        <v>0</v>
      </c>
      <c r="L133" s="167">
        <f t="shared" si="13"/>
        <v>2870</v>
      </c>
      <c r="M133" s="57" t="s">
        <v>209</v>
      </c>
      <c r="N133" s="58" t="s">
        <v>219</v>
      </c>
    </row>
    <row r="134" spans="2:14" x14ac:dyDescent="0.25">
      <c r="B134" s="172"/>
      <c r="C134" s="196"/>
      <c r="D134" s="196"/>
      <c r="E134" s="35" t="s">
        <v>141</v>
      </c>
      <c r="F134" s="34" t="s">
        <v>54</v>
      </c>
      <c r="G134" s="56">
        <f t="shared" si="11"/>
        <v>2870</v>
      </c>
      <c r="H134" s="168"/>
      <c r="I134" s="169"/>
      <c r="J134" s="169">
        <v>2870</v>
      </c>
      <c r="K134" s="166">
        <f t="shared" si="12"/>
        <v>0</v>
      </c>
      <c r="L134" s="167">
        <f t="shared" si="13"/>
        <v>2870</v>
      </c>
      <c r="M134" s="57" t="s">
        <v>209</v>
      </c>
      <c r="N134" s="58" t="s">
        <v>219</v>
      </c>
    </row>
    <row r="135" spans="2:14" x14ac:dyDescent="0.25">
      <c r="B135" s="172"/>
      <c r="C135" s="196"/>
      <c r="D135" s="32" t="s">
        <v>142</v>
      </c>
      <c r="E135" s="33"/>
      <c r="F135" s="34" t="s">
        <v>54</v>
      </c>
      <c r="G135" s="56">
        <f t="shared" si="11"/>
        <v>1254</v>
      </c>
      <c r="H135" s="168"/>
      <c r="I135" s="169"/>
      <c r="J135" s="169">
        <v>1254</v>
      </c>
      <c r="K135" s="166">
        <f t="shared" si="12"/>
        <v>0</v>
      </c>
      <c r="L135" s="167">
        <f t="shared" si="13"/>
        <v>1254</v>
      </c>
      <c r="M135" s="57" t="s">
        <v>209</v>
      </c>
      <c r="N135" s="58" t="s">
        <v>219</v>
      </c>
    </row>
    <row r="136" spans="2:14" ht="15" customHeight="1" x14ac:dyDescent="0.25">
      <c r="B136" s="172"/>
      <c r="C136" s="197" t="s">
        <v>143</v>
      </c>
      <c r="D136" s="197"/>
      <c r="E136" s="35" t="s">
        <v>144</v>
      </c>
      <c r="F136" s="34" t="s">
        <v>54</v>
      </c>
      <c r="G136" s="56">
        <f>SUM(H136:J136)</f>
        <v>1825000</v>
      </c>
      <c r="H136" s="168">
        <v>1810000</v>
      </c>
      <c r="I136" s="169"/>
      <c r="J136" s="169">
        <v>15000</v>
      </c>
      <c r="K136" s="166">
        <f t="shared" si="12"/>
        <v>1810000</v>
      </c>
      <c r="L136" s="167">
        <f t="shared" si="13"/>
        <v>15000</v>
      </c>
      <c r="M136" s="57" t="s">
        <v>209</v>
      </c>
      <c r="N136" s="62" t="s">
        <v>220</v>
      </c>
    </row>
    <row r="137" spans="2:14" x14ac:dyDescent="0.25">
      <c r="B137" s="172"/>
      <c r="C137" s="197"/>
      <c r="D137" s="197"/>
      <c r="E137" s="35" t="s">
        <v>145</v>
      </c>
      <c r="F137" s="34" t="s">
        <v>54</v>
      </c>
      <c r="G137" s="56">
        <f t="shared" si="11"/>
        <v>1197480</v>
      </c>
      <c r="H137" s="168">
        <v>1182480</v>
      </c>
      <c r="I137" s="169"/>
      <c r="J137" s="169">
        <v>15000</v>
      </c>
      <c r="K137" s="166">
        <f t="shared" si="12"/>
        <v>1182480</v>
      </c>
      <c r="L137" s="167">
        <f t="shared" si="13"/>
        <v>15000</v>
      </c>
      <c r="M137" s="57" t="s">
        <v>209</v>
      </c>
      <c r="N137" s="62" t="s">
        <v>220</v>
      </c>
    </row>
    <row r="138" spans="2:14" x14ac:dyDescent="0.25">
      <c r="B138" s="172"/>
      <c r="C138" s="197"/>
      <c r="D138" s="197"/>
      <c r="E138" s="35" t="s">
        <v>146</v>
      </c>
      <c r="F138" s="34" t="s">
        <v>54</v>
      </c>
      <c r="G138" s="56">
        <f t="shared" si="11"/>
        <v>139000</v>
      </c>
      <c r="H138" s="168">
        <v>124000</v>
      </c>
      <c r="I138" s="169"/>
      <c r="J138" s="169">
        <v>15000</v>
      </c>
      <c r="K138" s="166">
        <f t="shared" si="12"/>
        <v>124000</v>
      </c>
      <c r="L138" s="167">
        <f t="shared" si="13"/>
        <v>15000</v>
      </c>
      <c r="M138" s="57" t="s">
        <v>209</v>
      </c>
      <c r="N138" s="62" t="s">
        <v>220</v>
      </c>
    </row>
    <row r="139" spans="2:14" x14ac:dyDescent="0.25">
      <c r="B139" s="172"/>
      <c r="C139" s="197"/>
      <c r="D139" s="197"/>
      <c r="E139" s="35" t="s">
        <v>147</v>
      </c>
      <c r="F139" s="34" t="s">
        <v>54</v>
      </c>
      <c r="G139" s="56">
        <f t="shared" si="11"/>
        <v>624000</v>
      </c>
      <c r="H139" s="168">
        <v>609000</v>
      </c>
      <c r="I139" s="169"/>
      <c r="J139" s="169">
        <v>15000</v>
      </c>
      <c r="K139" s="166">
        <f t="shared" si="12"/>
        <v>609000</v>
      </c>
      <c r="L139" s="167">
        <f t="shared" si="13"/>
        <v>15000</v>
      </c>
      <c r="M139" s="57" t="s">
        <v>209</v>
      </c>
      <c r="N139" s="62" t="s">
        <v>220</v>
      </c>
    </row>
    <row r="140" spans="2:14" x14ac:dyDescent="0.25">
      <c r="B140" s="172"/>
      <c r="C140" s="197"/>
      <c r="D140" s="197"/>
      <c r="E140" s="35" t="s">
        <v>148</v>
      </c>
      <c r="F140" s="34" t="s">
        <v>54</v>
      </c>
      <c r="G140" s="56">
        <f t="shared" si="11"/>
        <v>1206350</v>
      </c>
      <c r="H140" s="168">
        <v>1191350</v>
      </c>
      <c r="I140" s="169"/>
      <c r="J140" s="169">
        <v>15000</v>
      </c>
      <c r="K140" s="166">
        <f t="shared" si="12"/>
        <v>1191350</v>
      </c>
      <c r="L140" s="167">
        <f t="shared" si="13"/>
        <v>15000</v>
      </c>
      <c r="M140" s="57" t="s">
        <v>209</v>
      </c>
      <c r="N140" s="62" t="s">
        <v>220</v>
      </c>
    </row>
    <row r="141" spans="2:14" x14ac:dyDescent="0.25">
      <c r="B141" s="172"/>
      <c r="C141" s="197"/>
      <c r="D141" s="197"/>
      <c r="E141" s="35" t="s">
        <v>149</v>
      </c>
      <c r="F141" s="34" t="s">
        <v>54</v>
      </c>
      <c r="G141" s="56">
        <f t="shared" si="11"/>
        <v>19000</v>
      </c>
      <c r="H141" s="168">
        <v>4000</v>
      </c>
      <c r="I141" s="169"/>
      <c r="J141" s="169">
        <v>15000</v>
      </c>
      <c r="K141" s="166">
        <f t="shared" si="12"/>
        <v>4000</v>
      </c>
      <c r="L141" s="167">
        <f t="shared" si="13"/>
        <v>15000</v>
      </c>
      <c r="M141" s="57" t="s">
        <v>209</v>
      </c>
      <c r="N141" s="62" t="s">
        <v>220</v>
      </c>
    </row>
    <row r="142" spans="2:14" x14ac:dyDescent="0.25">
      <c r="B142" s="172"/>
      <c r="C142" s="197"/>
      <c r="D142" s="197"/>
      <c r="E142" s="35" t="s">
        <v>150</v>
      </c>
      <c r="F142" s="34" t="s">
        <v>54</v>
      </c>
      <c r="G142" s="56">
        <f t="shared" si="11"/>
        <v>1445000</v>
      </c>
      <c r="H142" s="168">
        <v>1430000</v>
      </c>
      <c r="I142" s="169"/>
      <c r="J142" s="169">
        <v>15000</v>
      </c>
      <c r="K142" s="166">
        <f t="shared" si="12"/>
        <v>1430000</v>
      </c>
      <c r="L142" s="167">
        <f t="shared" si="13"/>
        <v>15000</v>
      </c>
      <c r="M142" s="57" t="s">
        <v>209</v>
      </c>
      <c r="N142" s="62" t="s">
        <v>220</v>
      </c>
    </row>
    <row r="143" spans="2:14" x14ac:dyDescent="0.25">
      <c r="B143" s="172"/>
      <c r="C143" s="197"/>
      <c r="D143" s="197"/>
      <c r="E143" s="35" t="s">
        <v>151</v>
      </c>
      <c r="F143" s="34" t="s">
        <v>54</v>
      </c>
      <c r="G143" s="56">
        <f t="shared" ref="G143:G174" si="18">SUM(H143:J143)</f>
        <v>2102500</v>
      </c>
      <c r="H143" s="168">
        <v>2087500</v>
      </c>
      <c r="I143" s="169"/>
      <c r="J143" s="169">
        <v>15000</v>
      </c>
      <c r="K143" s="166">
        <f t="shared" ref="K143:K175" si="19">H143+I143</f>
        <v>2087500</v>
      </c>
      <c r="L143" s="167">
        <f t="shared" ref="L143:L175" si="20">J143</f>
        <v>15000</v>
      </c>
      <c r="M143" s="57" t="s">
        <v>209</v>
      </c>
      <c r="N143" s="62" t="s">
        <v>220</v>
      </c>
    </row>
    <row r="144" spans="2:14" x14ac:dyDescent="0.25">
      <c r="B144" s="172"/>
      <c r="C144" s="197"/>
      <c r="D144" s="197"/>
      <c r="E144" s="35" t="s">
        <v>152</v>
      </c>
      <c r="F144" s="34" t="s">
        <v>54</v>
      </c>
      <c r="G144" s="56">
        <f t="shared" si="18"/>
        <v>690000</v>
      </c>
      <c r="H144" s="168">
        <v>675000</v>
      </c>
      <c r="I144" s="169"/>
      <c r="J144" s="169">
        <v>15000</v>
      </c>
      <c r="K144" s="166">
        <f t="shared" si="19"/>
        <v>675000</v>
      </c>
      <c r="L144" s="167">
        <f t="shared" si="20"/>
        <v>15000</v>
      </c>
      <c r="M144" s="57" t="s">
        <v>209</v>
      </c>
      <c r="N144" s="62" t="s">
        <v>220</v>
      </c>
    </row>
    <row r="145" spans="2:14" x14ac:dyDescent="0.25">
      <c r="B145" s="172"/>
      <c r="C145" s="197"/>
      <c r="D145" s="197"/>
      <c r="E145" s="35" t="s">
        <v>153</v>
      </c>
      <c r="F145" s="34" t="s">
        <v>54</v>
      </c>
      <c r="G145" s="56">
        <f t="shared" si="18"/>
        <v>3515000</v>
      </c>
      <c r="H145" s="168">
        <v>3500000</v>
      </c>
      <c r="I145" s="169"/>
      <c r="J145" s="169">
        <v>15000</v>
      </c>
      <c r="K145" s="166">
        <f t="shared" si="19"/>
        <v>3500000</v>
      </c>
      <c r="L145" s="167">
        <f t="shared" si="20"/>
        <v>15000</v>
      </c>
      <c r="M145" s="57" t="s">
        <v>209</v>
      </c>
      <c r="N145" s="62" t="s">
        <v>220</v>
      </c>
    </row>
    <row r="146" spans="2:14" x14ac:dyDescent="0.25">
      <c r="B146" s="172"/>
      <c r="C146" s="197"/>
      <c r="D146" s="197"/>
      <c r="E146" s="35" t="s">
        <v>154</v>
      </c>
      <c r="F146" s="34" t="s">
        <v>54</v>
      </c>
      <c r="G146" s="56">
        <f t="shared" si="18"/>
        <v>1788850</v>
      </c>
      <c r="H146" s="168">
        <v>1773850</v>
      </c>
      <c r="I146" s="169"/>
      <c r="J146" s="169">
        <v>15000</v>
      </c>
      <c r="K146" s="166">
        <f t="shared" si="19"/>
        <v>1773850</v>
      </c>
      <c r="L146" s="167">
        <f t="shared" si="20"/>
        <v>15000</v>
      </c>
      <c r="M146" s="57" t="s">
        <v>209</v>
      </c>
      <c r="N146" s="62" t="s">
        <v>220</v>
      </c>
    </row>
    <row r="147" spans="2:14" x14ac:dyDescent="0.25">
      <c r="B147" s="172"/>
      <c r="C147" s="197"/>
      <c r="D147" s="197"/>
      <c r="E147" s="35" t="s">
        <v>155</v>
      </c>
      <c r="F147" s="34" t="s">
        <v>54</v>
      </c>
      <c r="G147" s="56">
        <f t="shared" si="18"/>
        <v>2068190</v>
      </c>
      <c r="H147" s="168">
        <v>2053190</v>
      </c>
      <c r="I147" s="169"/>
      <c r="J147" s="169">
        <v>15000</v>
      </c>
      <c r="K147" s="166">
        <f t="shared" si="19"/>
        <v>2053190</v>
      </c>
      <c r="L147" s="167">
        <f t="shared" si="20"/>
        <v>15000</v>
      </c>
      <c r="M147" s="57" t="s">
        <v>209</v>
      </c>
      <c r="N147" s="62" t="s">
        <v>220</v>
      </c>
    </row>
    <row r="148" spans="2:14" x14ac:dyDescent="0.25">
      <c r="B148" s="172"/>
      <c r="C148" s="197"/>
      <c r="D148" s="197"/>
      <c r="E148" s="35" t="s">
        <v>156</v>
      </c>
      <c r="F148" s="34" t="s">
        <v>54</v>
      </c>
      <c r="G148" s="56">
        <f t="shared" si="18"/>
        <v>8845000</v>
      </c>
      <c r="H148" s="168">
        <v>8830000</v>
      </c>
      <c r="I148" s="169"/>
      <c r="J148" s="169">
        <v>15000</v>
      </c>
      <c r="K148" s="166">
        <f t="shared" si="19"/>
        <v>8830000</v>
      </c>
      <c r="L148" s="167">
        <f t="shared" si="20"/>
        <v>15000</v>
      </c>
      <c r="M148" s="57" t="s">
        <v>209</v>
      </c>
      <c r="N148" s="62" t="s">
        <v>220</v>
      </c>
    </row>
    <row r="149" spans="2:14" x14ac:dyDescent="0.25">
      <c r="B149" s="172"/>
      <c r="C149" s="197"/>
      <c r="D149" s="197"/>
      <c r="E149" s="35" t="s">
        <v>157</v>
      </c>
      <c r="F149" s="34" t="s">
        <v>54</v>
      </c>
      <c r="G149" s="56">
        <f t="shared" si="18"/>
        <v>18000</v>
      </c>
      <c r="H149" s="168">
        <v>3000</v>
      </c>
      <c r="I149" s="169"/>
      <c r="J149" s="169">
        <v>15000</v>
      </c>
      <c r="K149" s="166">
        <f t="shared" si="19"/>
        <v>3000</v>
      </c>
      <c r="L149" s="167">
        <f t="shared" si="20"/>
        <v>15000</v>
      </c>
      <c r="M149" s="57" t="s">
        <v>209</v>
      </c>
      <c r="N149" s="62" t="s">
        <v>220</v>
      </c>
    </row>
    <row r="150" spans="2:14" x14ac:dyDescent="0.25">
      <c r="B150" s="172"/>
      <c r="C150" s="197"/>
      <c r="D150" s="197"/>
      <c r="E150" s="35" t="s">
        <v>158</v>
      </c>
      <c r="F150" s="34" t="s">
        <v>54</v>
      </c>
      <c r="G150" s="56">
        <f t="shared" si="18"/>
        <v>2744052</v>
      </c>
      <c r="H150" s="168">
        <v>2729052</v>
      </c>
      <c r="I150" s="169"/>
      <c r="J150" s="169">
        <v>15000</v>
      </c>
      <c r="K150" s="166">
        <f t="shared" si="19"/>
        <v>2729052</v>
      </c>
      <c r="L150" s="167">
        <f t="shared" si="20"/>
        <v>15000</v>
      </c>
      <c r="M150" s="57" t="s">
        <v>209</v>
      </c>
      <c r="N150" s="62" t="s">
        <v>220</v>
      </c>
    </row>
    <row r="151" spans="2:14" x14ac:dyDescent="0.25">
      <c r="B151" s="172"/>
      <c r="C151" s="197"/>
      <c r="D151" s="197"/>
      <c r="E151" s="35" t="s">
        <v>159</v>
      </c>
      <c r="F151" s="34" t="s">
        <v>54</v>
      </c>
      <c r="G151" s="56">
        <f t="shared" si="18"/>
        <v>2658260</v>
      </c>
      <c r="H151" s="168">
        <v>2643260</v>
      </c>
      <c r="I151" s="169"/>
      <c r="J151" s="169">
        <v>15000</v>
      </c>
      <c r="K151" s="166">
        <f t="shared" si="19"/>
        <v>2643260</v>
      </c>
      <c r="L151" s="167">
        <f t="shared" si="20"/>
        <v>15000</v>
      </c>
      <c r="M151" s="57" t="s">
        <v>209</v>
      </c>
      <c r="N151" s="62" t="s">
        <v>220</v>
      </c>
    </row>
    <row r="152" spans="2:14" x14ac:dyDescent="0.25">
      <c r="B152" s="172"/>
      <c r="C152" s="197"/>
      <c r="D152" s="197"/>
      <c r="E152" s="35" t="s">
        <v>160</v>
      </c>
      <c r="F152" s="34" t="s">
        <v>54</v>
      </c>
      <c r="G152" s="56">
        <f t="shared" si="18"/>
        <v>4485000</v>
      </c>
      <c r="H152" s="168">
        <v>4470000</v>
      </c>
      <c r="I152" s="169"/>
      <c r="J152" s="169">
        <v>15000</v>
      </c>
      <c r="K152" s="166">
        <f t="shared" si="19"/>
        <v>4470000</v>
      </c>
      <c r="L152" s="167">
        <f t="shared" si="20"/>
        <v>15000</v>
      </c>
      <c r="M152" s="57" t="s">
        <v>209</v>
      </c>
      <c r="N152" s="62" t="s">
        <v>220</v>
      </c>
    </row>
    <row r="153" spans="2:14" x14ac:dyDescent="0.25">
      <c r="B153" s="172"/>
      <c r="C153" s="197"/>
      <c r="D153" s="197"/>
      <c r="E153" s="35" t="s">
        <v>161</v>
      </c>
      <c r="F153" s="34" t="s">
        <v>54</v>
      </c>
      <c r="G153" s="56">
        <f t="shared" si="18"/>
        <v>18000</v>
      </c>
      <c r="H153" s="168">
        <v>3000</v>
      </c>
      <c r="I153" s="169"/>
      <c r="J153" s="169">
        <v>15000</v>
      </c>
      <c r="K153" s="166">
        <f t="shared" si="19"/>
        <v>3000</v>
      </c>
      <c r="L153" s="167">
        <f t="shared" si="20"/>
        <v>15000</v>
      </c>
      <c r="M153" s="57" t="s">
        <v>209</v>
      </c>
      <c r="N153" s="62" t="s">
        <v>220</v>
      </c>
    </row>
    <row r="154" spans="2:14" x14ac:dyDescent="0.25">
      <c r="B154" s="172"/>
      <c r="C154" s="197"/>
      <c r="D154" s="197"/>
      <c r="E154" s="35" t="s">
        <v>162</v>
      </c>
      <c r="F154" s="34" t="s">
        <v>54</v>
      </c>
      <c r="G154" s="56">
        <f t="shared" si="18"/>
        <v>2802860</v>
      </c>
      <c r="H154" s="168">
        <v>2787860</v>
      </c>
      <c r="I154" s="169"/>
      <c r="J154" s="169">
        <v>15000</v>
      </c>
      <c r="K154" s="166">
        <f t="shared" si="19"/>
        <v>2787860</v>
      </c>
      <c r="L154" s="167">
        <f t="shared" si="20"/>
        <v>15000</v>
      </c>
      <c r="M154" s="57" t="s">
        <v>209</v>
      </c>
      <c r="N154" s="62" t="s">
        <v>220</v>
      </c>
    </row>
    <row r="155" spans="2:14" x14ac:dyDescent="0.25">
      <c r="B155" s="172"/>
      <c r="C155" s="197"/>
      <c r="D155" s="197"/>
      <c r="E155" s="35" t="s">
        <v>163</v>
      </c>
      <c r="F155" s="34" t="s">
        <v>54</v>
      </c>
      <c r="G155" s="56">
        <f t="shared" si="18"/>
        <v>2431060</v>
      </c>
      <c r="H155" s="168">
        <v>2416060</v>
      </c>
      <c r="I155" s="169"/>
      <c r="J155" s="169">
        <v>15000</v>
      </c>
      <c r="K155" s="166">
        <f t="shared" si="19"/>
        <v>2416060</v>
      </c>
      <c r="L155" s="167">
        <f t="shared" si="20"/>
        <v>15000</v>
      </c>
      <c r="M155" s="57" t="s">
        <v>209</v>
      </c>
      <c r="N155" s="62" t="s">
        <v>220</v>
      </c>
    </row>
    <row r="156" spans="2:14" x14ac:dyDescent="0.25">
      <c r="B156" s="172"/>
      <c r="C156" s="197"/>
      <c r="D156" s="197"/>
      <c r="E156" s="35" t="s">
        <v>164</v>
      </c>
      <c r="F156" s="34" t="s">
        <v>54</v>
      </c>
      <c r="G156" s="56">
        <f t="shared" si="18"/>
        <v>1303260</v>
      </c>
      <c r="H156" s="168">
        <v>1288260</v>
      </c>
      <c r="I156" s="169"/>
      <c r="J156" s="169">
        <v>15000</v>
      </c>
      <c r="K156" s="166">
        <f t="shared" si="19"/>
        <v>1288260</v>
      </c>
      <c r="L156" s="167">
        <f t="shared" si="20"/>
        <v>15000</v>
      </c>
      <c r="M156" s="57" t="s">
        <v>209</v>
      </c>
      <c r="N156" s="62" t="s">
        <v>220</v>
      </c>
    </row>
    <row r="157" spans="2:14" x14ac:dyDescent="0.25">
      <c r="B157" s="172"/>
      <c r="C157" s="197"/>
      <c r="D157" s="197"/>
      <c r="E157" s="35" t="s">
        <v>165</v>
      </c>
      <c r="F157" s="34" t="s">
        <v>54</v>
      </c>
      <c r="G157" s="56">
        <f t="shared" si="18"/>
        <v>4000000</v>
      </c>
      <c r="H157" s="168">
        <v>3985000</v>
      </c>
      <c r="I157" s="169"/>
      <c r="J157" s="169">
        <v>15000</v>
      </c>
      <c r="K157" s="166">
        <f t="shared" si="19"/>
        <v>3985000</v>
      </c>
      <c r="L157" s="167">
        <f t="shared" si="20"/>
        <v>15000</v>
      </c>
      <c r="M157" s="57" t="s">
        <v>209</v>
      </c>
      <c r="N157" s="62" t="s">
        <v>220</v>
      </c>
    </row>
    <row r="158" spans="2:14" x14ac:dyDescent="0.25">
      <c r="B158" s="172"/>
      <c r="C158" s="197"/>
      <c r="D158" s="197"/>
      <c r="E158" s="35" t="s">
        <v>166</v>
      </c>
      <c r="F158" s="34" t="s">
        <v>54</v>
      </c>
      <c r="G158" s="56">
        <f t="shared" si="18"/>
        <v>10915000</v>
      </c>
      <c r="H158" s="168">
        <v>10900000</v>
      </c>
      <c r="I158" s="169"/>
      <c r="J158" s="169">
        <v>15000</v>
      </c>
      <c r="K158" s="166">
        <f t="shared" si="19"/>
        <v>10900000</v>
      </c>
      <c r="L158" s="167">
        <f t="shared" si="20"/>
        <v>15000</v>
      </c>
      <c r="M158" s="57" t="s">
        <v>209</v>
      </c>
      <c r="N158" s="62" t="s">
        <v>220</v>
      </c>
    </row>
    <row r="159" spans="2:14" x14ac:dyDescent="0.25">
      <c r="B159" s="172"/>
      <c r="C159" s="197"/>
      <c r="D159" s="197"/>
      <c r="E159" s="35" t="s">
        <v>167</v>
      </c>
      <c r="F159" s="34" t="s">
        <v>54</v>
      </c>
      <c r="G159" s="56">
        <f t="shared" si="18"/>
        <v>4671720</v>
      </c>
      <c r="H159" s="168">
        <v>4656720</v>
      </c>
      <c r="I159" s="169"/>
      <c r="J159" s="169">
        <v>15000</v>
      </c>
      <c r="K159" s="166">
        <f t="shared" si="19"/>
        <v>4656720</v>
      </c>
      <c r="L159" s="167">
        <f t="shared" si="20"/>
        <v>15000</v>
      </c>
      <c r="M159" s="57" t="s">
        <v>209</v>
      </c>
      <c r="N159" s="62" t="s">
        <v>220</v>
      </c>
    </row>
    <row r="160" spans="2:14" x14ac:dyDescent="0.25">
      <c r="B160" s="172"/>
      <c r="C160" s="197"/>
      <c r="D160" s="197"/>
      <c r="E160" s="35" t="s">
        <v>168</v>
      </c>
      <c r="F160" s="34" t="s">
        <v>54</v>
      </c>
      <c r="G160" s="56">
        <f t="shared" si="18"/>
        <v>16000</v>
      </c>
      <c r="H160" s="168">
        <v>1000</v>
      </c>
      <c r="I160" s="169"/>
      <c r="J160" s="169">
        <v>15000</v>
      </c>
      <c r="K160" s="166">
        <f t="shared" si="19"/>
        <v>1000</v>
      </c>
      <c r="L160" s="167">
        <f t="shared" si="20"/>
        <v>15000</v>
      </c>
      <c r="M160" s="57" t="s">
        <v>209</v>
      </c>
      <c r="N160" s="62" t="s">
        <v>220</v>
      </c>
    </row>
    <row r="161" spans="2:14" x14ac:dyDescent="0.25">
      <c r="B161" s="172"/>
      <c r="C161" s="197"/>
      <c r="D161" s="197"/>
      <c r="E161" s="35" t="s">
        <v>169</v>
      </c>
      <c r="F161" s="34" t="s">
        <v>54</v>
      </c>
      <c r="G161" s="56">
        <f t="shared" si="18"/>
        <v>2340120</v>
      </c>
      <c r="H161" s="168">
        <v>2325120</v>
      </c>
      <c r="I161" s="169"/>
      <c r="J161" s="169">
        <v>15000</v>
      </c>
      <c r="K161" s="166">
        <f t="shared" si="19"/>
        <v>2325120</v>
      </c>
      <c r="L161" s="167">
        <f t="shared" si="20"/>
        <v>15000</v>
      </c>
      <c r="M161" s="57" t="s">
        <v>209</v>
      </c>
      <c r="N161" s="62" t="s">
        <v>220</v>
      </c>
    </row>
    <row r="162" spans="2:14" x14ac:dyDescent="0.25">
      <c r="B162" s="172"/>
      <c r="C162" s="197"/>
      <c r="D162" s="197"/>
      <c r="E162" s="35" t="s">
        <v>170</v>
      </c>
      <c r="F162" s="34" t="s">
        <v>54</v>
      </c>
      <c r="G162" s="56">
        <f t="shared" si="18"/>
        <v>7385000</v>
      </c>
      <c r="H162" s="168">
        <v>7370000</v>
      </c>
      <c r="I162" s="169"/>
      <c r="J162" s="169">
        <v>15000</v>
      </c>
      <c r="K162" s="166">
        <f t="shared" si="19"/>
        <v>7370000</v>
      </c>
      <c r="L162" s="167">
        <f t="shared" si="20"/>
        <v>15000</v>
      </c>
      <c r="M162" s="57" t="s">
        <v>209</v>
      </c>
      <c r="N162" s="62" t="s">
        <v>220</v>
      </c>
    </row>
    <row r="163" spans="2:14" x14ac:dyDescent="0.25">
      <c r="B163" s="172"/>
      <c r="C163" s="197"/>
      <c r="D163" s="197"/>
      <c r="E163" s="35" t="s">
        <v>171</v>
      </c>
      <c r="F163" s="34" t="s">
        <v>54</v>
      </c>
      <c r="G163" s="56">
        <f t="shared" si="18"/>
        <v>3937000</v>
      </c>
      <c r="H163" s="168">
        <v>3922000</v>
      </c>
      <c r="I163" s="169"/>
      <c r="J163" s="169">
        <v>15000</v>
      </c>
      <c r="K163" s="166">
        <f t="shared" si="19"/>
        <v>3922000</v>
      </c>
      <c r="L163" s="167">
        <f t="shared" si="20"/>
        <v>15000</v>
      </c>
      <c r="M163" s="57" t="s">
        <v>209</v>
      </c>
      <c r="N163" s="62" t="s">
        <v>220</v>
      </c>
    </row>
    <row r="164" spans="2:14" x14ac:dyDescent="0.25">
      <c r="B164" s="172"/>
      <c r="C164" s="197"/>
      <c r="D164" s="197"/>
      <c r="E164" s="35" t="s">
        <v>172</v>
      </c>
      <c r="F164" s="34" t="s">
        <v>54</v>
      </c>
      <c r="G164" s="56">
        <f t="shared" si="18"/>
        <v>1394000</v>
      </c>
      <c r="H164" s="166">
        <v>1379000</v>
      </c>
      <c r="I164" s="169"/>
      <c r="J164" s="169">
        <v>15000</v>
      </c>
      <c r="K164" s="166">
        <f t="shared" si="19"/>
        <v>1379000</v>
      </c>
      <c r="L164" s="167">
        <f t="shared" si="20"/>
        <v>15000</v>
      </c>
      <c r="M164" s="57" t="s">
        <v>209</v>
      </c>
      <c r="N164" s="62" t="s">
        <v>220</v>
      </c>
    </row>
    <row r="165" spans="2:14" x14ac:dyDescent="0.25">
      <c r="B165" s="172"/>
      <c r="C165" s="197"/>
      <c r="D165" s="197"/>
      <c r="E165" s="35" t="s">
        <v>173</v>
      </c>
      <c r="F165" s="34" t="s">
        <v>54</v>
      </c>
      <c r="G165" s="56">
        <f t="shared" si="18"/>
        <v>1840000</v>
      </c>
      <c r="H165" s="166">
        <v>1825000</v>
      </c>
      <c r="I165" s="169"/>
      <c r="J165" s="169">
        <v>15000</v>
      </c>
      <c r="K165" s="166">
        <f t="shared" si="19"/>
        <v>1825000</v>
      </c>
      <c r="L165" s="167">
        <f t="shared" si="20"/>
        <v>15000</v>
      </c>
      <c r="M165" s="57" t="s">
        <v>209</v>
      </c>
      <c r="N165" s="62" t="s">
        <v>220</v>
      </c>
    </row>
    <row r="166" spans="2:14" ht="30" customHeight="1" x14ac:dyDescent="0.25">
      <c r="B166" s="172"/>
      <c r="C166" s="196" t="s">
        <v>174</v>
      </c>
      <c r="D166" s="196" t="s">
        <v>175</v>
      </c>
      <c r="E166" s="35" t="s">
        <v>221</v>
      </c>
      <c r="F166" s="37" t="s">
        <v>222</v>
      </c>
      <c r="G166" s="56">
        <f t="shared" si="18"/>
        <v>298500</v>
      </c>
      <c r="H166" s="168"/>
      <c r="I166" s="169"/>
      <c r="J166" s="169">
        <v>298500</v>
      </c>
      <c r="K166" s="166">
        <f t="shared" si="19"/>
        <v>0</v>
      </c>
      <c r="L166" s="167">
        <f t="shared" si="20"/>
        <v>298500</v>
      </c>
      <c r="M166" s="57" t="s">
        <v>223</v>
      </c>
      <c r="N166" s="58" t="s">
        <v>224</v>
      </c>
    </row>
    <row r="167" spans="2:14" ht="30" x14ac:dyDescent="0.25">
      <c r="B167" s="172"/>
      <c r="C167" s="196"/>
      <c r="D167" s="196"/>
      <c r="E167" s="35" t="s">
        <v>178</v>
      </c>
      <c r="F167" s="37" t="s">
        <v>222</v>
      </c>
      <c r="G167" s="56">
        <f t="shared" si="18"/>
        <v>13500</v>
      </c>
      <c r="H167" s="168"/>
      <c r="I167" s="169"/>
      <c r="J167" s="169">
        <v>13500</v>
      </c>
      <c r="K167" s="166">
        <f t="shared" si="19"/>
        <v>0</v>
      </c>
      <c r="L167" s="167">
        <f t="shared" si="20"/>
        <v>13500</v>
      </c>
      <c r="M167" s="57" t="s">
        <v>223</v>
      </c>
      <c r="N167" s="58" t="s">
        <v>219</v>
      </c>
    </row>
    <row r="168" spans="2:14" ht="30" x14ac:dyDescent="0.25">
      <c r="B168" s="172"/>
      <c r="C168" s="196"/>
      <c r="D168" s="196"/>
      <c r="E168" s="36" t="s">
        <v>179</v>
      </c>
      <c r="F168" s="37" t="s">
        <v>222</v>
      </c>
      <c r="G168" s="56">
        <f t="shared" si="18"/>
        <v>59700</v>
      </c>
      <c r="H168" s="168"/>
      <c r="I168" s="169"/>
      <c r="J168" s="169">
        <v>59700</v>
      </c>
      <c r="K168" s="166">
        <f t="shared" si="19"/>
        <v>0</v>
      </c>
      <c r="L168" s="167">
        <f t="shared" si="20"/>
        <v>59700</v>
      </c>
      <c r="M168" s="57" t="s">
        <v>223</v>
      </c>
      <c r="N168" s="58" t="s">
        <v>219</v>
      </c>
    </row>
    <row r="169" spans="2:14" ht="45" x14ac:dyDescent="0.25">
      <c r="B169" s="172"/>
      <c r="C169" s="196"/>
      <c r="D169" s="196"/>
      <c r="E169" s="36" t="s">
        <v>180</v>
      </c>
      <c r="F169" s="37" t="s">
        <v>222</v>
      </c>
      <c r="G169" s="56">
        <f t="shared" si="18"/>
        <v>13500</v>
      </c>
      <c r="H169" s="168"/>
      <c r="I169" s="169"/>
      <c r="J169" s="169">
        <v>13500</v>
      </c>
      <c r="K169" s="166">
        <f t="shared" si="19"/>
        <v>0</v>
      </c>
      <c r="L169" s="167">
        <f t="shared" si="20"/>
        <v>13500</v>
      </c>
      <c r="M169" s="57" t="s">
        <v>223</v>
      </c>
      <c r="N169" s="58" t="s">
        <v>219</v>
      </c>
    </row>
    <row r="170" spans="2:14" x14ac:dyDescent="0.25">
      <c r="B170" s="172"/>
      <c r="C170" s="196"/>
      <c r="D170" s="196"/>
      <c r="E170" s="35" t="s">
        <v>181</v>
      </c>
      <c r="F170" s="37" t="s">
        <v>222</v>
      </c>
      <c r="G170" s="56">
        <f t="shared" si="18"/>
        <v>171000</v>
      </c>
      <c r="H170" s="168"/>
      <c r="I170" s="169"/>
      <c r="J170" s="169">
        <v>171000</v>
      </c>
      <c r="K170" s="166">
        <f t="shared" si="19"/>
        <v>0</v>
      </c>
      <c r="L170" s="167">
        <f t="shared" si="20"/>
        <v>171000</v>
      </c>
      <c r="M170" s="57" t="s">
        <v>223</v>
      </c>
      <c r="N170" s="58" t="s">
        <v>219</v>
      </c>
    </row>
    <row r="171" spans="2:14" x14ac:dyDescent="0.25">
      <c r="B171" s="172"/>
      <c r="C171" s="196"/>
      <c r="D171" s="196"/>
      <c r="E171" s="35" t="s">
        <v>182</v>
      </c>
      <c r="F171" s="37" t="s">
        <v>222</v>
      </c>
      <c r="G171" s="56">
        <f t="shared" si="18"/>
        <v>237400</v>
      </c>
      <c r="H171" s="168"/>
      <c r="I171" s="169"/>
      <c r="J171" s="169">
        <v>237400</v>
      </c>
      <c r="K171" s="166">
        <f t="shared" si="19"/>
        <v>0</v>
      </c>
      <c r="L171" s="167">
        <f t="shared" si="20"/>
        <v>237400</v>
      </c>
      <c r="M171" s="57" t="s">
        <v>223</v>
      </c>
      <c r="N171" s="58" t="s">
        <v>219</v>
      </c>
    </row>
    <row r="172" spans="2:14" x14ac:dyDescent="0.25">
      <c r="B172" s="172"/>
      <c r="C172" s="196"/>
      <c r="D172" s="196"/>
      <c r="E172" s="35" t="s">
        <v>183</v>
      </c>
      <c r="F172" s="37" t="s">
        <v>222</v>
      </c>
      <c r="G172" s="56">
        <f t="shared" si="18"/>
        <v>371300</v>
      </c>
      <c r="H172" s="168"/>
      <c r="I172" s="169"/>
      <c r="J172" s="169">
        <v>371300</v>
      </c>
      <c r="K172" s="166">
        <f t="shared" si="19"/>
        <v>0</v>
      </c>
      <c r="L172" s="167">
        <f t="shared" si="20"/>
        <v>371300</v>
      </c>
      <c r="M172" s="57" t="s">
        <v>223</v>
      </c>
      <c r="N172" s="58" t="s">
        <v>219</v>
      </c>
    </row>
    <row r="173" spans="2:14" x14ac:dyDescent="0.25">
      <c r="B173" s="172"/>
      <c r="C173" s="196"/>
      <c r="D173" s="196"/>
      <c r="E173" s="35" t="s">
        <v>184</v>
      </c>
      <c r="F173" s="37" t="s">
        <v>222</v>
      </c>
      <c r="G173" s="56">
        <f t="shared" si="18"/>
        <v>62792</v>
      </c>
      <c r="H173" s="168"/>
      <c r="I173" s="169"/>
      <c r="J173" s="169">
        <v>62792</v>
      </c>
      <c r="K173" s="166">
        <f t="shared" si="19"/>
        <v>0</v>
      </c>
      <c r="L173" s="167">
        <f t="shared" si="20"/>
        <v>62792</v>
      </c>
      <c r="M173" s="57" t="s">
        <v>223</v>
      </c>
      <c r="N173" s="58" t="s">
        <v>219</v>
      </c>
    </row>
    <row r="174" spans="2:14" ht="45" x14ac:dyDescent="0.25">
      <c r="B174" s="172"/>
      <c r="C174" s="196"/>
      <c r="D174" s="196"/>
      <c r="E174" s="35" t="s">
        <v>185</v>
      </c>
      <c r="F174" s="37" t="s">
        <v>222</v>
      </c>
      <c r="G174" s="56">
        <f t="shared" si="18"/>
        <v>237400</v>
      </c>
      <c r="H174" s="168"/>
      <c r="I174" s="169"/>
      <c r="J174" s="169">
        <v>237400</v>
      </c>
      <c r="K174" s="166">
        <f t="shared" si="19"/>
        <v>0</v>
      </c>
      <c r="L174" s="167">
        <f t="shared" si="20"/>
        <v>237400</v>
      </c>
      <c r="M174" s="57" t="s">
        <v>223</v>
      </c>
      <c r="N174" s="58" t="s">
        <v>224</v>
      </c>
    </row>
    <row r="175" spans="2:14" x14ac:dyDescent="0.25">
      <c r="B175" s="172"/>
      <c r="C175" s="196"/>
      <c r="D175" s="196"/>
      <c r="E175" s="35" t="s">
        <v>186</v>
      </c>
      <c r="F175" s="37" t="s">
        <v>222</v>
      </c>
      <c r="G175" s="56">
        <f t="shared" ref="G175" si="21">SUM(H175:J175)</f>
        <v>16000</v>
      </c>
      <c r="H175" s="168"/>
      <c r="I175" s="169"/>
      <c r="J175" s="169">
        <v>16000</v>
      </c>
      <c r="K175" s="166">
        <f t="shared" si="19"/>
        <v>0</v>
      </c>
      <c r="L175" s="167">
        <f t="shared" si="20"/>
        <v>16000</v>
      </c>
      <c r="M175" s="57" t="s">
        <v>223</v>
      </c>
      <c r="N175" s="58" t="s">
        <v>224</v>
      </c>
    </row>
    <row r="176" spans="2:14" ht="30" x14ac:dyDescent="0.25">
      <c r="B176" s="49" t="s">
        <v>225</v>
      </c>
      <c r="C176" s="15"/>
      <c r="D176" s="15"/>
      <c r="E176" s="16"/>
      <c r="F176" s="15" t="s">
        <v>33</v>
      </c>
      <c r="G176" s="50" t="s">
        <v>197</v>
      </c>
      <c r="H176" s="51" t="s">
        <v>198</v>
      </c>
      <c r="I176" s="52" t="s">
        <v>199</v>
      </c>
      <c r="J176" s="53" t="s">
        <v>200</v>
      </c>
      <c r="K176" s="54" t="s">
        <v>201</v>
      </c>
      <c r="L176" s="55" t="s">
        <v>202</v>
      </c>
      <c r="M176" s="63" t="s">
        <v>33</v>
      </c>
      <c r="N176" s="63" t="s">
        <v>275</v>
      </c>
    </row>
    <row r="177" spans="2:14" ht="15" customHeight="1" x14ac:dyDescent="0.25">
      <c r="B177" s="202" t="s">
        <v>226</v>
      </c>
      <c r="C177" s="175" t="s">
        <v>39</v>
      </c>
      <c r="D177" s="175" t="s">
        <v>40</v>
      </c>
      <c r="E177" s="176" t="s">
        <v>41</v>
      </c>
      <c r="F177" s="19" t="s">
        <v>61</v>
      </c>
      <c r="G177" s="56">
        <f t="shared" ref="G177:G208" si="22">SUM(H177:J177)</f>
        <v>16.3</v>
      </c>
      <c r="H177" s="168"/>
      <c r="I177" s="169"/>
      <c r="J177" s="169">
        <f>H3+I3+J3</f>
        <v>16.3</v>
      </c>
      <c r="K177" s="166">
        <f t="shared" ref="K177:K208" si="23">H177+I177</f>
        <v>0</v>
      </c>
      <c r="L177" s="167">
        <f t="shared" ref="L177:L208" si="24">J177</f>
        <v>16.3</v>
      </c>
      <c r="M177" s="57" t="s">
        <v>203</v>
      </c>
      <c r="N177" s="58" t="s">
        <v>204</v>
      </c>
    </row>
    <row r="178" spans="2:14" x14ac:dyDescent="0.25">
      <c r="B178" s="202"/>
      <c r="C178" s="175"/>
      <c r="D178" s="175"/>
      <c r="E178" s="176"/>
      <c r="F178" s="19" t="s">
        <v>43</v>
      </c>
      <c r="G178" s="56">
        <f t="shared" si="22"/>
        <v>16300</v>
      </c>
      <c r="H178" s="168"/>
      <c r="I178" s="169"/>
      <c r="J178" s="169">
        <f>H4+I4+J4</f>
        <v>16300</v>
      </c>
      <c r="K178" s="166">
        <f t="shared" si="23"/>
        <v>0</v>
      </c>
      <c r="L178" s="167">
        <f t="shared" si="24"/>
        <v>16300</v>
      </c>
      <c r="M178" s="57" t="s">
        <v>205</v>
      </c>
      <c r="N178" s="58" t="s">
        <v>204</v>
      </c>
    </row>
    <row r="179" spans="2:14" ht="15" customHeight="1" x14ac:dyDescent="0.25">
      <c r="B179" s="202"/>
      <c r="C179" s="175"/>
      <c r="D179" s="175"/>
      <c r="E179" s="178" t="s">
        <v>44</v>
      </c>
      <c r="F179" s="19" t="s">
        <v>61</v>
      </c>
      <c r="G179" s="56">
        <f t="shared" si="22"/>
        <v>257.3</v>
      </c>
      <c r="H179" s="168"/>
      <c r="I179" s="169"/>
      <c r="J179" s="169">
        <f>H5+I5+J5</f>
        <v>257.3</v>
      </c>
      <c r="K179" s="166">
        <f t="shared" si="23"/>
        <v>0</v>
      </c>
      <c r="L179" s="167">
        <f t="shared" si="24"/>
        <v>257.3</v>
      </c>
      <c r="M179" s="57" t="s">
        <v>203</v>
      </c>
      <c r="N179" s="58" t="s">
        <v>204</v>
      </c>
    </row>
    <row r="180" spans="2:14" x14ac:dyDescent="0.25">
      <c r="B180" s="202"/>
      <c r="C180" s="175"/>
      <c r="D180" s="175"/>
      <c r="E180" s="178"/>
      <c r="F180" s="19" t="s">
        <v>43</v>
      </c>
      <c r="G180" s="56">
        <f t="shared" si="22"/>
        <v>257300</v>
      </c>
      <c r="H180" s="168"/>
      <c r="I180" s="169"/>
      <c r="J180" s="169">
        <f>H6+I6+J6</f>
        <v>257300</v>
      </c>
      <c r="K180" s="166">
        <f t="shared" si="23"/>
        <v>0</v>
      </c>
      <c r="L180" s="167">
        <f t="shared" si="24"/>
        <v>257300</v>
      </c>
      <c r="M180" s="57" t="s">
        <v>203</v>
      </c>
      <c r="N180" s="58" t="s">
        <v>204</v>
      </c>
    </row>
    <row r="181" spans="2:14" ht="15" customHeight="1" x14ac:dyDescent="0.25">
      <c r="B181" s="202"/>
      <c r="C181" s="175" t="s">
        <v>46</v>
      </c>
      <c r="D181" s="175" t="s">
        <v>47</v>
      </c>
      <c r="E181" s="180"/>
      <c r="F181" s="19" t="s">
        <v>42</v>
      </c>
      <c r="G181" s="56">
        <f t="shared" si="22"/>
        <v>270.29999999999995</v>
      </c>
      <c r="H181" s="168"/>
      <c r="I181" s="169"/>
      <c r="J181" s="169">
        <f t="shared" ref="J181:J188" si="25">H9+I9+J9</f>
        <v>270.29999999999995</v>
      </c>
      <c r="K181" s="166">
        <f t="shared" si="23"/>
        <v>0</v>
      </c>
      <c r="L181" s="167">
        <f t="shared" si="24"/>
        <v>270.29999999999995</v>
      </c>
      <c r="M181" s="57" t="s">
        <v>203</v>
      </c>
      <c r="N181" s="58" t="s">
        <v>204</v>
      </c>
    </row>
    <row r="182" spans="2:14" x14ac:dyDescent="0.25">
      <c r="B182" s="202"/>
      <c r="C182" s="175"/>
      <c r="D182" s="175"/>
      <c r="E182" s="180"/>
      <c r="F182" s="19" t="s">
        <v>48</v>
      </c>
      <c r="G182" s="56">
        <f t="shared" si="22"/>
        <v>2724.6240000000003</v>
      </c>
      <c r="H182" s="168"/>
      <c r="I182" s="169"/>
      <c r="J182" s="169">
        <f t="shared" si="25"/>
        <v>2724.6240000000003</v>
      </c>
      <c r="K182" s="166">
        <f t="shared" si="23"/>
        <v>0</v>
      </c>
      <c r="L182" s="167">
        <f t="shared" si="24"/>
        <v>2724.6240000000003</v>
      </c>
      <c r="M182" s="57" t="s">
        <v>227</v>
      </c>
      <c r="N182" s="58" t="s">
        <v>204</v>
      </c>
    </row>
    <row r="183" spans="2:14" ht="15" customHeight="1" x14ac:dyDescent="0.25">
      <c r="B183" s="202"/>
      <c r="C183" s="175"/>
      <c r="D183" s="175" t="s">
        <v>49</v>
      </c>
      <c r="E183" s="181" t="s">
        <v>50</v>
      </c>
      <c r="F183" s="19" t="s">
        <v>42</v>
      </c>
      <c r="G183" s="56">
        <f t="shared" si="22"/>
        <v>337.4</v>
      </c>
      <c r="H183" s="168"/>
      <c r="I183" s="169"/>
      <c r="J183" s="169">
        <f t="shared" si="25"/>
        <v>337.4</v>
      </c>
      <c r="K183" s="166">
        <f t="shared" si="23"/>
        <v>0</v>
      </c>
      <c r="L183" s="167">
        <f t="shared" si="24"/>
        <v>337.4</v>
      </c>
      <c r="M183" s="57" t="s">
        <v>203</v>
      </c>
      <c r="N183" s="58" t="s">
        <v>204</v>
      </c>
    </row>
    <row r="184" spans="2:14" x14ac:dyDescent="0.25">
      <c r="B184" s="202"/>
      <c r="C184" s="175"/>
      <c r="D184" s="175"/>
      <c r="E184" s="181"/>
      <c r="F184" s="19" t="s">
        <v>207</v>
      </c>
      <c r="G184" s="56">
        <f t="shared" si="22"/>
        <v>3239.04</v>
      </c>
      <c r="H184" s="168"/>
      <c r="I184" s="169"/>
      <c r="J184" s="169">
        <f t="shared" si="25"/>
        <v>3239.04</v>
      </c>
      <c r="K184" s="166">
        <f t="shared" si="23"/>
        <v>0</v>
      </c>
      <c r="L184" s="167">
        <f t="shared" si="24"/>
        <v>3239.04</v>
      </c>
      <c r="M184" s="57" t="s">
        <v>208</v>
      </c>
      <c r="N184" s="58" t="s">
        <v>204</v>
      </c>
    </row>
    <row r="185" spans="2:14" ht="15" customHeight="1" x14ac:dyDescent="0.25">
      <c r="B185" s="202"/>
      <c r="C185" s="175"/>
      <c r="D185" s="175"/>
      <c r="E185" s="181" t="s">
        <v>52</v>
      </c>
      <c r="F185" s="19" t="s">
        <v>42</v>
      </c>
      <c r="G185" s="56">
        <f t="shared" si="22"/>
        <v>353.78000000000003</v>
      </c>
      <c r="H185" s="168"/>
      <c r="I185" s="169"/>
      <c r="J185" s="169">
        <f t="shared" si="25"/>
        <v>353.78000000000003</v>
      </c>
      <c r="K185" s="166">
        <f t="shared" si="23"/>
        <v>0</v>
      </c>
      <c r="L185" s="167">
        <f t="shared" si="24"/>
        <v>353.78000000000003</v>
      </c>
      <c r="M185" s="57" t="s">
        <v>203</v>
      </c>
      <c r="N185" s="58" t="s">
        <v>204</v>
      </c>
    </row>
    <row r="186" spans="2:14" x14ac:dyDescent="0.25">
      <c r="B186" s="202"/>
      <c r="C186" s="175"/>
      <c r="D186" s="175"/>
      <c r="E186" s="181"/>
      <c r="F186" s="19" t="s">
        <v>207</v>
      </c>
      <c r="G186" s="56">
        <f t="shared" si="22"/>
        <v>3396.2880000000005</v>
      </c>
      <c r="H186" s="168"/>
      <c r="I186" s="169"/>
      <c r="J186" s="169">
        <f t="shared" si="25"/>
        <v>3396.2880000000005</v>
      </c>
      <c r="K186" s="166">
        <f t="shared" si="23"/>
        <v>0</v>
      </c>
      <c r="L186" s="167">
        <f t="shared" si="24"/>
        <v>3396.2880000000005</v>
      </c>
      <c r="M186" s="57" t="s">
        <v>208</v>
      </c>
      <c r="N186" s="58" t="s">
        <v>204</v>
      </c>
    </row>
    <row r="187" spans="2:14" ht="15" customHeight="1" x14ac:dyDescent="0.25">
      <c r="B187" s="202"/>
      <c r="C187" s="175"/>
      <c r="D187" s="175" t="s">
        <v>53</v>
      </c>
      <c r="E187" s="180"/>
      <c r="F187" s="19" t="s">
        <v>42</v>
      </c>
      <c r="G187" s="56">
        <f t="shared" si="22"/>
        <v>380.4</v>
      </c>
      <c r="H187" s="168"/>
      <c r="I187" s="169"/>
      <c r="J187" s="169">
        <f t="shared" si="25"/>
        <v>380.4</v>
      </c>
      <c r="K187" s="166">
        <f t="shared" si="23"/>
        <v>0</v>
      </c>
      <c r="L187" s="167">
        <f t="shared" si="24"/>
        <v>380.4</v>
      </c>
      <c r="M187" s="57" t="s">
        <v>203</v>
      </c>
      <c r="N187" s="58" t="s">
        <v>204</v>
      </c>
    </row>
    <row r="188" spans="2:14" x14ac:dyDescent="0.25">
      <c r="B188" s="202"/>
      <c r="C188" s="175"/>
      <c r="D188" s="175"/>
      <c r="E188" s="180"/>
      <c r="F188" s="19" t="s">
        <v>54</v>
      </c>
      <c r="G188" s="56">
        <f t="shared" si="22"/>
        <v>3012.768</v>
      </c>
      <c r="H188" s="168"/>
      <c r="I188" s="169"/>
      <c r="J188" s="169">
        <f t="shared" si="25"/>
        <v>3012.768</v>
      </c>
      <c r="K188" s="166">
        <f t="shared" si="23"/>
        <v>0</v>
      </c>
      <c r="L188" s="167">
        <f t="shared" si="24"/>
        <v>3012.768</v>
      </c>
      <c r="M188" s="57" t="s">
        <v>209</v>
      </c>
      <c r="N188" s="58" t="s">
        <v>204</v>
      </c>
    </row>
    <row r="189" spans="2:14" ht="15" customHeight="1" x14ac:dyDescent="0.25">
      <c r="B189" s="202"/>
      <c r="C189" s="175" t="s">
        <v>58</v>
      </c>
      <c r="D189" s="183" t="s">
        <v>59</v>
      </c>
      <c r="E189" s="182" t="s">
        <v>60</v>
      </c>
      <c r="F189" s="21" t="s">
        <v>61</v>
      </c>
      <c r="G189" s="56">
        <f t="shared" si="22"/>
        <v>243.9</v>
      </c>
      <c r="H189" s="168"/>
      <c r="I189" s="169"/>
      <c r="J189" s="169">
        <f t="shared" ref="J189:J228" si="26">H20+I20+J20</f>
        <v>243.9</v>
      </c>
      <c r="K189" s="166">
        <f t="shared" si="23"/>
        <v>0</v>
      </c>
      <c r="L189" s="167">
        <f t="shared" si="24"/>
        <v>243.9</v>
      </c>
      <c r="M189" s="57" t="s">
        <v>61</v>
      </c>
      <c r="N189" s="58" t="s">
        <v>204</v>
      </c>
    </row>
    <row r="190" spans="2:14" x14ac:dyDescent="0.25">
      <c r="B190" s="202"/>
      <c r="C190" s="175"/>
      <c r="D190" s="183"/>
      <c r="E190" s="182"/>
      <c r="F190" s="21" t="s">
        <v>43</v>
      </c>
      <c r="G190" s="56">
        <f t="shared" si="22"/>
        <v>243900</v>
      </c>
      <c r="H190" s="168"/>
      <c r="I190" s="169"/>
      <c r="J190" s="169">
        <f t="shared" si="26"/>
        <v>243900</v>
      </c>
      <c r="K190" s="166">
        <f t="shared" si="23"/>
        <v>0</v>
      </c>
      <c r="L190" s="167">
        <f t="shared" si="24"/>
        <v>243900</v>
      </c>
      <c r="M190" s="57" t="s">
        <v>43</v>
      </c>
      <c r="N190" s="58" t="s">
        <v>204</v>
      </c>
    </row>
    <row r="191" spans="2:14" ht="15" customHeight="1" x14ac:dyDescent="0.25">
      <c r="B191" s="202"/>
      <c r="C191" s="175"/>
      <c r="D191" s="183" t="s">
        <v>62</v>
      </c>
      <c r="E191" s="182" t="s">
        <v>63</v>
      </c>
      <c r="F191" s="21" t="s">
        <v>61</v>
      </c>
      <c r="G191" s="56">
        <f t="shared" si="22"/>
        <v>75.791118128600004</v>
      </c>
      <c r="H191" s="168"/>
      <c r="I191" s="169"/>
      <c r="J191" s="169">
        <f t="shared" si="26"/>
        <v>75.791118128600004</v>
      </c>
      <c r="K191" s="166">
        <f t="shared" si="23"/>
        <v>0</v>
      </c>
      <c r="L191" s="167">
        <f t="shared" si="24"/>
        <v>75.791118128600004</v>
      </c>
      <c r="M191" s="57" t="s">
        <v>203</v>
      </c>
      <c r="N191" s="58" t="s">
        <v>204</v>
      </c>
    </row>
    <row r="192" spans="2:14" x14ac:dyDescent="0.25">
      <c r="B192" s="202"/>
      <c r="C192" s="175"/>
      <c r="D192" s="183"/>
      <c r="E192" s="182"/>
      <c r="F192" s="21" t="s">
        <v>43</v>
      </c>
      <c r="G192" s="56">
        <f t="shared" si="22"/>
        <v>75791.118128600006</v>
      </c>
      <c r="H192" s="168"/>
      <c r="I192" s="169"/>
      <c r="J192" s="169">
        <f t="shared" si="26"/>
        <v>75791.118128600006</v>
      </c>
      <c r="K192" s="166">
        <f t="shared" si="23"/>
        <v>0</v>
      </c>
      <c r="L192" s="167">
        <f t="shared" si="24"/>
        <v>75791.118128600006</v>
      </c>
      <c r="M192" s="57" t="s">
        <v>205</v>
      </c>
      <c r="N192" s="58" t="s">
        <v>204</v>
      </c>
    </row>
    <row r="193" spans="2:14" x14ac:dyDescent="0.25">
      <c r="B193" s="202"/>
      <c r="C193" s="175"/>
      <c r="D193" s="183"/>
      <c r="E193" s="182" t="s">
        <v>64</v>
      </c>
      <c r="F193" s="21" t="s">
        <v>61</v>
      </c>
      <c r="G193" s="56">
        <f t="shared" si="22"/>
        <v>272.62562823999997</v>
      </c>
      <c r="H193" s="168"/>
      <c r="I193" s="169"/>
      <c r="J193" s="169">
        <f t="shared" si="26"/>
        <v>272.62562823999997</v>
      </c>
      <c r="K193" s="166">
        <f t="shared" si="23"/>
        <v>0</v>
      </c>
      <c r="L193" s="167">
        <f t="shared" si="24"/>
        <v>272.62562823999997</v>
      </c>
      <c r="M193" s="57" t="s">
        <v>203</v>
      </c>
      <c r="N193" s="58" t="s">
        <v>204</v>
      </c>
    </row>
    <row r="194" spans="2:14" x14ac:dyDescent="0.25">
      <c r="B194" s="202"/>
      <c r="C194" s="175"/>
      <c r="D194" s="183"/>
      <c r="E194" s="182"/>
      <c r="F194" s="21" t="s">
        <v>43</v>
      </c>
      <c r="G194" s="56">
        <f t="shared" si="22"/>
        <v>272625.62823999999</v>
      </c>
      <c r="H194" s="168"/>
      <c r="I194" s="169"/>
      <c r="J194" s="169">
        <f t="shared" si="26"/>
        <v>272625.62823999999</v>
      </c>
      <c r="K194" s="166">
        <f t="shared" si="23"/>
        <v>0</v>
      </c>
      <c r="L194" s="167">
        <f t="shared" si="24"/>
        <v>272625.62823999999</v>
      </c>
      <c r="M194" s="57" t="s">
        <v>205</v>
      </c>
      <c r="N194" s="58" t="s">
        <v>204</v>
      </c>
    </row>
    <row r="195" spans="2:14" ht="13.5" customHeight="1" x14ac:dyDescent="0.25">
      <c r="B195" s="202"/>
      <c r="C195" s="175"/>
      <c r="D195" s="183" t="s">
        <v>65</v>
      </c>
      <c r="E195" s="182" t="s">
        <v>66</v>
      </c>
      <c r="F195" s="21" t="s">
        <v>61</v>
      </c>
      <c r="G195" s="56">
        <f t="shared" si="22"/>
        <v>289.06811207972004</v>
      </c>
      <c r="H195" s="168"/>
      <c r="I195" s="169"/>
      <c r="J195" s="169">
        <f t="shared" si="26"/>
        <v>289.06811207972004</v>
      </c>
      <c r="K195" s="166">
        <f t="shared" si="23"/>
        <v>0</v>
      </c>
      <c r="L195" s="167">
        <f t="shared" si="24"/>
        <v>289.06811207972004</v>
      </c>
      <c r="M195" s="57" t="s">
        <v>203</v>
      </c>
      <c r="N195" s="58" t="s">
        <v>204</v>
      </c>
    </row>
    <row r="196" spans="2:14" x14ac:dyDescent="0.25">
      <c r="B196" s="202"/>
      <c r="C196" s="175"/>
      <c r="D196" s="183"/>
      <c r="E196" s="182"/>
      <c r="F196" s="21" t="s">
        <v>43</v>
      </c>
      <c r="G196" s="56">
        <f t="shared" si="22"/>
        <v>289068.11207972001</v>
      </c>
      <c r="H196" s="168"/>
      <c r="I196" s="169"/>
      <c r="J196" s="169">
        <f t="shared" si="26"/>
        <v>289068.11207972001</v>
      </c>
      <c r="K196" s="166">
        <f t="shared" si="23"/>
        <v>0</v>
      </c>
      <c r="L196" s="167">
        <f t="shared" si="24"/>
        <v>289068.11207972001</v>
      </c>
      <c r="M196" s="57" t="s">
        <v>205</v>
      </c>
      <c r="N196" s="58" t="s">
        <v>204</v>
      </c>
    </row>
    <row r="197" spans="2:14" ht="15" customHeight="1" x14ac:dyDescent="0.25">
      <c r="B197" s="202"/>
      <c r="C197" s="175"/>
      <c r="D197" s="183" t="s">
        <v>67</v>
      </c>
      <c r="E197" s="182" t="s">
        <v>68</v>
      </c>
      <c r="F197" s="21" t="s">
        <v>61</v>
      </c>
      <c r="G197" s="56">
        <f t="shared" si="22"/>
        <v>248.20641178644001</v>
      </c>
      <c r="H197" s="168"/>
      <c r="I197" s="169"/>
      <c r="J197" s="169">
        <f t="shared" si="26"/>
        <v>248.20641178644001</v>
      </c>
      <c r="K197" s="166">
        <f t="shared" si="23"/>
        <v>0</v>
      </c>
      <c r="L197" s="167">
        <f t="shared" si="24"/>
        <v>248.20641178644001</v>
      </c>
      <c r="M197" s="57" t="s">
        <v>203</v>
      </c>
      <c r="N197" s="58" t="s">
        <v>204</v>
      </c>
    </row>
    <row r="198" spans="2:14" x14ac:dyDescent="0.25">
      <c r="B198" s="202"/>
      <c r="C198" s="175"/>
      <c r="D198" s="183"/>
      <c r="E198" s="182"/>
      <c r="F198" s="21" t="s">
        <v>43</v>
      </c>
      <c r="G198" s="56">
        <f t="shared" si="22"/>
        <v>248206.41178644</v>
      </c>
      <c r="H198" s="168"/>
      <c r="I198" s="169"/>
      <c r="J198" s="169">
        <f t="shared" si="26"/>
        <v>248206.41178644</v>
      </c>
      <c r="K198" s="166">
        <f t="shared" si="23"/>
        <v>0</v>
      </c>
      <c r="L198" s="167">
        <f t="shared" si="24"/>
        <v>248206.41178644</v>
      </c>
      <c r="M198" s="57" t="s">
        <v>205</v>
      </c>
      <c r="N198" s="58" t="s">
        <v>204</v>
      </c>
    </row>
    <row r="199" spans="2:14" ht="15" customHeight="1" x14ac:dyDescent="0.25">
      <c r="B199" s="202"/>
      <c r="C199" s="175"/>
      <c r="D199" s="183" t="s">
        <v>69</v>
      </c>
      <c r="E199" s="182" t="s">
        <v>70</v>
      </c>
      <c r="F199" s="21" t="s">
        <v>61</v>
      </c>
      <c r="G199" s="56">
        <f t="shared" si="22"/>
        <v>210.9724800619914</v>
      </c>
      <c r="H199" s="168"/>
      <c r="I199" s="169"/>
      <c r="J199" s="169">
        <f t="shared" si="26"/>
        <v>210.9724800619914</v>
      </c>
      <c r="K199" s="166">
        <f t="shared" si="23"/>
        <v>0</v>
      </c>
      <c r="L199" s="167">
        <f t="shared" si="24"/>
        <v>210.9724800619914</v>
      </c>
      <c r="M199" s="57" t="s">
        <v>203</v>
      </c>
      <c r="N199" s="58" t="s">
        <v>204</v>
      </c>
    </row>
    <row r="200" spans="2:14" x14ac:dyDescent="0.25">
      <c r="B200" s="202"/>
      <c r="C200" s="175"/>
      <c r="D200" s="183"/>
      <c r="E200" s="182"/>
      <c r="F200" s="21" t="s">
        <v>43</v>
      </c>
      <c r="G200" s="56">
        <f t="shared" si="22"/>
        <v>210972.4800619914</v>
      </c>
      <c r="H200" s="168"/>
      <c r="I200" s="169"/>
      <c r="J200" s="169">
        <f t="shared" si="26"/>
        <v>210972.4800619914</v>
      </c>
      <c r="K200" s="166">
        <f t="shared" si="23"/>
        <v>0</v>
      </c>
      <c r="L200" s="167">
        <f t="shared" si="24"/>
        <v>210972.4800619914</v>
      </c>
      <c r="M200" s="57" t="s">
        <v>205</v>
      </c>
      <c r="N200" s="58" t="s">
        <v>204</v>
      </c>
    </row>
    <row r="201" spans="2:14" ht="15" customHeight="1" x14ac:dyDescent="0.25">
      <c r="B201" s="202"/>
      <c r="C201" s="175"/>
      <c r="D201" s="183" t="s">
        <v>71</v>
      </c>
      <c r="E201" s="182" t="s">
        <v>72</v>
      </c>
      <c r="F201" s="21" t="s">
        <v>61</v>
      </c>
      <c r="G201" s="56">
        <f t="shared" si="22"/>
        <v>45.421047280300002</v>
      </c>
      <c r="H201" s="168"/>
      <c r="I201" s="169"/>
      <c r="J201" s="169">
        <f t="shared" si="26"/>
        <v>45.421047280300002</v>
      </c>
      <c r="K201" s="166">
        <f t="shared" si="23"/>
        <v>0</v>
      </c>
      <c r="L201" s="167">
        <f t="shared" si="24"/>
        <v>45.421047280300002</v>
      </c>
      <c r="M201" s="57" t="s">
        <v>203</v>
      </c>
      <c r="N201" s="58" t="s">
        <v>204</v>
      </c>
    </row>
    <row r="202" spans="2:14" x14ac:dyDescent="0.25">
      <c r="B202" s="202"/>
      <c r="C202" s="175"/>
      <c r="D202" s="183"/>
      <c r="E202" s="182"/>
      <c r="F202" s="21" t="s">
        <v>43</v>
      </c>
      <c r="G202" s="56">
        <f t="shared" si="22"/>
        <v>45421.047280300001</v>
      </c>
      <c r="H202" s="168"/>
      <c r="I202" s="169"/>
      <c r="J202" s="169">
        <f t="shared" si="26"/>
        <v>45421.047280300001</v>
      </c>
      <c r="K202" s="166">
        <f t="shared" si="23"/>
        <v>0</v>
      </c>
      <c r="L202" s="167">
        <f t="shared" si="24"/>
        <v>45421.047280300001</v>
      </c>
      <c r="M202" s="57" t="s">
        <v>205</v>
      </c>
      <c r="N202" s="58" t="s">
        <v>204</v>
      </c>
    </row>
    <row r="203" spans="2:14" ht="15" customHeight="1" x14ac:dyDescent="0.25">
      <c r="B203" s="202"/>
      <c r="C203" s="175"/>
      <c r="D203" s="183" t="s">
        <v>73</v>
      </c>
      <c r="E203" s="182" t="s">
        <v>74</v>
      </c>
      <c r="F203" s="21" t="s">
        <v>61</v>
      </c>
      <c r="G203" s="56">
        <f t="shared" si="22"/>
        <v>213.78737497273698</v>
      </c>
      <c r="H203" s="168"/>
      <c r="I203" s="169"/>
      <c r="J203" s="169">
        <f t="shared" si="26"/>
        <v>213.78737497273698</v>
      </c>
      <c r="K203" s="166">
        <f t="shared" si="23"/>
        <v>0</v>
      </c>
      <c r="L203" s="167">
        <f t="shared" si="24"/>
        <v>213.78737497273698</v>
      </c>
      <c r="M203" s="57" t="s">
        <v>203</v>
      </c>
      <c r="N203" s="58" t="s">
        <v>204</v>
      </c>
    </row>
    <row r="204" spans="2:14" x14ac:dyDescent="0.25">
      <c r="B204" s="202"/>
      <c r="C204" s="175"/>
      <c r="D204" s="183"/>
      <c r="E204" s="182"/>
      <c r="F204" s="21" t="s">
        <v>43</v>
      </c>
      <c r="G204" s="56">
        <f t="shared" si="22"/>
        <v>213787.37497273699</v>
      </c>
      <c r="H204" s="168"/>
      <c r="I204" s="169"/>
      <c r="J204" s="169">
        <f t="shared" si="26"/>
        <v>213787.37497273699</v>
      </c>
      <c r="K204" s="166">
        <f t="shared" si="23"/>
        <v>0</v>
      </c>
      <c r="L204" s="167">
        <f t="shared" si="24"/>
        <v>213787.37497273699</v>
      </c>
      <c r="M204" s="57" t="s">
        <v>205</v>
      </c>
      <c r="N204" s="58" t="s">
        <v>204</v>
      </c>
    </row>
    <row r="205" spans="2:14" ht="15" customHeight="1" x14ac:dyDescent="0.25">
      <c r="B205" s="202"/>
      <c r="C205" s="175"/>
      <c r="D205" s="183" t="s">
        <v>75</v>
      </c>
      <c r="E205" s="182" t="s">
        <v>76</v>
      </c>
      <c r="F205" s="21" t="s">
        <v>61</v>
      </c>
      <c r="G205" s="56">
        <f t="shared" si="22"/>
        <v>46.792847327025598</v>
      </c>
      <c r="H205" s="168"/>
      <c r="I205" s="169"/>
      <c r="J205" s="169">
        <f t="shared" si="26"/>
        <v>46.792847327025598</v>
      </c>
      <c r="K205" s="166">
        <f t="shared" si="23"/>
        <v>0</v>
      </c>
      <c r="L205" s="167">
        <f t="shared" si="24"/>
        <v>46.792847327025598</v>
      </c>
      <c r="M205" s="57" t="s">
        <v>203</v>
      </c>
      <c r="N205" s="58" t="s">
        <v>204</v>
      </c>
    </row>
    <row r="206" spans="2:14" x14ac:dyDescent="0.25">
      <c r="B206" s="202"/>
      <c r="C206" s="175"/>
      <c r="D206" s="183"/>
      <c r="E206" s="182"/>
      <c r="F206" s="21" t="s">
        <v>43</v>
      </c>
      <c r="G206" s="56">
        <f t="shared" si="22"/>
        <v>46792.8473270256</v>
      </c>
      <c r="H206" s="168"/>
      <c r="I206" s="169"/>
      <c r="J206" s="169">
        <f t="shared" si="26"/>
        <v>46792.8473270256</v>
      </c>
      <c r="K206" s="166">
        <f t="shared" si="23"/>
        <v>0</v>
      </c>
      <c r="L206" s="167">
        <f t="shared" si="24"/>
        <v>46792.8473270256</v>
      </c>
      <c r="M206" s="57" t="s">
        <v>205</v>
      </c>
      <c r="N206" s="58" t="s">
        <v>204</v>
      </c>
    </row>
    <row r="207" spans="2:14" ht="13.5" customHeight="1" x14ac:dyDescent="0.25">
      <c r="B207" s="202"/>
      <c r="C207" s="175"/>
      <c r="D207" s="183" t="s">
        <v>77</v>
      </c>
      <c r="E207" s="182" t="s">
        <v>78</v>
      </c>
      <c r="F207" s="21" t="s">
        <v>61</v>
      </c>
      <c r="G207" s="56">
        <f t="shared" si="22"/>
        <v>34.373716161552395</v>
      </c>
      <c r="H207" s="168"/>
      <c r="I207" s="169"/>
      <c r="J207" s="169">
        <f t="shared" si="26"/>
        <v>34.373716161552395</v>
      </c>
      <c r="K207" s="166">
        <f t="shared" si="23"/>
        <v>0</v>
      </c>
      <c r="L207" s="167">
        <f t="shared" si="24"/>
        <v>34.373716161552395</v>
      </c>
      <c r="M207" s="57" t="s">
        <v>203</v>
      </c>
      <c r="N207" s="58" t="s">
        <v>204</v>
      </c>
    </row>
    <row r="208" spans="2:14" x14ac:dyDescent="0.25">
      <c r="B208" s="202"/>
      <c r="C208" s="175"/>
      <c r="D208" s="183"/>
      <c r="E208" s="182"/>
      <c r="F208" s="21" t="s">
        <v>43</v>
      </c>
      <c r="G208" s="56">
        <f t="shared" si="22"/>
        <v>34373.716161552402</v>
      </c>
      <c r="H208" s="168"/>
      <c r="I208" s="169"/>
      <c r="J208" s="169">
        <f t="shared" si="26"/>
        <v>34373.716161552402</v>
      </c>
      <c r="K208" s="166">
        <f t="shared" si="23"/>
        <v>0</v>
      </c>
      <c r="L208" s="167">
        <f t="shared" si="24"/>
        <v>34373.716161552402</v>
      </c>
      <c r="M208" s="57" t="s">
        <v>205</v>
      </c>
      <c r="N208" s="58" t="s">
        <v>204</v>
      </c>
    </row>
    <row r="209" spans="2:19" ht="13.5" customHeight="1" x14ac:dyDescent="0.25">
      <c r="B209" s="202"/>
      <c r="C209" s="175"/>
      <c r="D209" s="183" t="s">
        <v>79</v>
      </c>
      <c r="E209" s="182" t="s">
        <v>80</v>
      </c>
      <c r="F209" s="21" t="s">
        <v>61</v>
      </c>
      <c r="G209" s="56">
        <f t="shared" ref="G209:G240" si="27">SUM(H209:J209)</f>
        <v>169.34303171604</v>
      </c>
      <c r="H209" s="168"/>
      <c r="I209" s="169"/>
      <c r="J209" s="169">
        <f t="shared" si="26"/>
        <v>169.34303171604</v>
      </c>
      <c r="K209" s="166">
        <f t="shared" ref="K209:K240" si="28">H209+I209</f>
        <v>0</v>
      </c>
      <c r="L209" s="167">
        <f t="shared" ref="L209:L240" si="29">J209</f>
        <v>169.34303171604</v>
      </c>
      <c r="M209" s="57" t="s">
        <v>203</v>
      </c>
      <c r="N209" s="58" t="s">
        <v>204</v>
      </c>
    </row>
    <row r="210" spans="2:19" x14ac:dyDescent="0.25">
      <c r="B210" s="202"/>
      <c r="C210" s="175"/>
      <c r="D210" s="183"/>
      <c r="E210" s="182"/>
      <c r="F210" s="21" t="s">
        <v>43</v>
      </c>
      <c r="G210" s="56">
        <f t="shared" si="27"/>
        <v>169343.03171603999</v>
      </c>
      <c r="H210" s="168"/>
      <c r="I210" s="169"/>
      <c r="J210" s="169">
        <f t="shared" si="26"/>
        <v>169343.03171603999</v>
      </c>
      <c r="K210" s="166">
        <f t="shared" si="28"/>
        <v>0</v>
      </c>
      <c r="L210" s="167">
        <f t="shared" si="29"/>
        <v>169343.03171603999</v>
      </c>
      <c r="M210" s="57" t="s">
        <v>205</v>
      </c>
      <c r="N210" s="58" t="s">
        <v>204</v>
      </c>
    </row>
    <row r="211" spans="2:19" ht="13.5" customHeight="1" x14ac:dyDescent="0.25">
      <c r="B211" s="202"/>
      <c r="C211" s="175"/>
      <c r="D211" s="183" t="s">
        <v>81</v>
      </c>
      <c r="E211" s="182" t="s">
        <v>82</v>
      </c>
      <c r="F211" s="21" t="s">
        <v>61</v>
      </c>
      <c r="G211" s="56">
        <f t="shared" si="27"/>
        <v>18.415697356999999</v>
      </c>
      <c r="H211" s="168"/>
      <c r="I211" s="169"/>
      <c r="J211" s="169">
        <f t="shared" si="26"/>
        <v>18.415697356999999</v>
      </c>
      <c r="K211" s="166">
        <f t="shared" si="28"/>
        <v>0</v>
      </c>
      <c r="L211" s="167">
        <f t="shared" si="29"/>
        <v>18.415697356999999</v>
      </c>
      <c r="M211" s="57" t="s">
        <v>203</v>
      </c>
      <c r="N211" s="58" t="s">
        <v>204</v>
      </c>
    </row>
    <row r="212" spans="2:19" x14ac:dyDescent="0.25">
      <c r="B212" s="202"/>
      <c r="C212" s="175"/>
      <c r="D212" s="183"/>
      <c r="E212" s="182"/>
      <c r="F212" s="21" t="s">
        <v>43</v>
      </c>
      <c r="G212" s="56">
        <f t="shared" si="27"/>
        <v>18415.697356999997</v>
      </c>
      <c r="H212" s="168"/>
      <c r="I212" s="169"/>
      <c r="J212" s="169">
        <f t="shared" si="26"/>
        <v>18415.697356999997</v>
      </c>
      <c r="K212" s="166">
        <f t="shared" si="28"/>
        <v>0</v>
      </c>
      <c r="L212" s="167">
        <f t="shared" si="29"/>
        <v>18415.697356999997</v>
      </c>
      <c r="M212" s="57" t="s">
        <v>205</v>
      </c>
      <c r="N212" s="58" t="s">
        <v>204</v>
      </c>
    </row>
    <row r="213" spans="2:19" s="6" customFormat="1" ht="13.5" customHeight="1" x14ac:dyDescent="0.25">
      <c r="B213" s="202"/>
      <c r="C213" s="175"/>
      <c r="D213" s="183" t="s">
        <v>83</v>
      </c>
      <c r="E213" s="182" t="s">
        <v>84</v>
      </c>
      <c r="F213" s="21" t="s">
        <v>61</v>
      </c>
      <c r="G213" s="56">
        <f t="shared" si="27"/>
        <v>348.713627011776</v>
      </c>
      <c r="H213" s="168"/>
      <c r="I213" s="169"/>
      <c r="J213" s="169">
        <f t="shared" si="26"/>
        <v>348.713627011776</v>
      </c>
      <c r="K213" s="166">
        <f t="shared" si="28"/>
        <v>0</v>
      </c>
      <c r="L213" s="167">
        <f t="shared" si="29"/>
        <v>348.713627011776</v>
      </c>
      <c r="M213" s="57" t="s">
        <v>203</v>
      </c>
      <c r="N213" s="58" t="s">
        <v>204</v>
      </c>
      <c r="R213"/>
      <c r="S213"/>
    </row>
    <row r="214" spans="2:19" s="6" customFormat="1" x14ac:dyDescent="0.25">
      <c r="B214" s="202"/>
      <c r="C214" s="175"/>
      <c r="D214" s="183"/>
      <c r="E214" s="182"/>
      <c r="F214" s="21" t="s">
        <v>43</v>
      </c>
      <c r="G214" s="56">
        <f t="shared" si="27"/>
        <v>348713.62701177603</v>
      </c>
      <c r="H214" s="168"/>
      <c r="I214" s="169"/>
      <c r="J214" s="169">
        <f t="shared" si="26"/>
        <v>348713.62701177603</v>
      </c>
      <c r="K214" s="166">
        <f t="shared" si="28"/>
        <v>0</v>
      </c>
      <c r="L214" s="167">
        <f t="shared" si="29"/>
        <v>348713.62701177603</v>
      </c>
      <c r="M214" s="57" t="s">
        <v>205</v>
      </c>
      <c r="N214" s="58" t="s">
        <v>204</v>
      </c>
      <c r="R214"/>
      <c r="S214"/>
    </row>
    <row r="215" spans="2:19" s="6" customFormat="1" ht="13.5" customHeight="1" x14ac:dyDescent="0.25">
      <c r="B215" s="202"/>
      <c r="C215" s="175"/>
      <c r="D215" s="183" t="s">
        <v>272</v>
      </c>
      <c r="E215" s="182" t="s">
        <v>85</v>
      </c>
      <c r="F215" s="21" t="s">
        <v>61</v>
      </c>
      <c r="G215" s="56">
        <f t="shared" si="27"/>
        <v>274.29999999999995</v>
      </c>
      <c r="H215" s="168"/>
      <c r="I215" s="169"/>
      <c r="J215" s="169">
        <f t="shared" si="26"/>
        <v>274.29999999999995</v>
      </c>
      <c r="K215" s="166">
        <f t="shared" si="28"/>
        <v>0</v>
      </c>
      <c r="L215" s="167">
        <f t="shared" si="29"/>
        <v>274.29999999999995</v>
      </c>
      <c r="M215" s="57" t="s">
        <v>203</v>
      </c>
      <c r="N215" s="58" t="s">
        <v>204</v>
      </c>
      <c r="R215"/>
      <c r="S215"/>
    </row>
    <row r="216" spans="2:19" s="6" customFormat="1" x14ac:dyDescent="0.25">
      <c r="B216" s="202"/>
      <c r="C216" s="175"/>
      <c r="D216" s="183"/>
      <c r="E216" s="182"/>
      <c r="F216" s="21" t="s">
        <v>43</v>
      </c>
      <c r="G216" s="56">
        <f t="shared" si="27"/>
        <v>274300</v>
      </c>
      <c r="H216" s="168"/>
      <c r="I216" s="169"/>
      <c r="J216" s="169">
        <f t="shared" si="26"/>
        <v>274300</v>
      </c>
      <c r="K216" s="166">
        <f t="shared" si="28"/>
        <v>0</v>
      </c>
      <c r="L216" s="167">
        <f t="shared" si="29"/>
        <v>274300</v>
      </c>
      <c r="M216" s="57" t="s">
        <v>205</v>
      </c>
      <c r="N216" s="58" t="s">
        <v>204</v>
      </c>
      <c r="R216"/>
      <c r="S216"/>
    </row>
    <row r="217" spans="2:19" ht="13.5" customHeight="1" x14ac:dyDescent="0.25">
      <c r="B217" s="202"/>
      <c r="C217" s="175"/>
      <c r="D217" s="183" t="s">
        <v>274</v>
      </c>
      <c r="E217" s="182" t="s">
        <v>86</v>
      </c>
      <c r="F217" s="21" t="s">
        <v>61</v>
      </c>
      <c r="G217" s="56">
        <f t="shared" si="27"/>
        <v>16.0200160584</v>
      </c>
      <c r="H217" s="168"/>
      <c r="I217" s="169"/>
      <c r="J217" s="169">
        <f t="shared" si="26"/>
        <v>16.0200160584</v>
      </c>
      <c r="K217" s="166">
        <f t="shared" si="28"/>
        <v>0</v>
      </c>
      <c r="L217" s="167">
        <f t="shared" si="29"/>
        <v>16.0200160584</v>
      </c>
      <c r="M217" s="57" t="s">
        <v>203</v>
      </c>
      <c r="N217" s="58" t="s">
        <v>204</v>
      </c>
    </row>
    <row r="218" spans="2:19" x14ac:dyDescent="0.25">
      <c r="B218" s="202"/>
      <c r="C218" s="175"/>
      <c r="D218" s="183"/>
      <c r="E218" s="182"/>
      <c r="F218" s="21" t="s">
        <v>43</v>
      </c>
      <c r="G218" s="56">
        <f t="shared" si="27"/>
        <v>16020.0160584</v>
      </c>
      <c r="H218" s="168"/>
      <c r="I218" s="169"/>
      <c r="J218" s="169">
        <f t="shared" si="26"/>
        <v>16020.0160584</v>
      </c>
      <c r="K218" s="166">
        <f t="shared" si="28"/>
        <v>0</v>
      </c>
      <c r="L218" s="167">
        <f t="shared" si="29"/>
        <v>16020.0160584</v>
      </c>
      <c r="M218" s="57" t="s">
        <v>205</v>
      </c>
      <c r="N218" s="58" t="s">
        <v>204</v>
      </c>
    </row>
    <row r="219" spans="2:19" ht="15" customHeight="1" x14ac:dyDescent="0.25">
      <c r="B219" s="202"/>
      <c r="C219" s="175"/>
      <c r="D219" s="183" t="s">
        <v>87</v>
      </c>
      <c r="E219" s="182" t="s">
        <v>88</v>
      </c>
      <c r="F219" s="21" t="s">
        <v>61</v>
      </c>
      <c r="G219" s="56">
        <f t="shared" si="27"/>
        <v>7.4606000000000003</v>
      </c>
      <c r="H219" s="168"/>
      <c r="I219" s="169"/>
      <c r="J219" s="169">
        <f t="shared" si="26"/>
        <v>7.4606000000000003</v>
      </c>
      <c r="K219" s="166">
        <f t="shared" si="28"/>
        <v>0</v>
      </c>
      <c r="L219" s="167">
        <f t="shared" si="29"/>
        <v>7.4606000000000003</v>
      </c>
      <c r="M219" s="57" t="s">
        <v>203</v>
      </c>
      <c r="N219" s="58" t="s">
        <v>204</v>
      </c>
    </row>
    <row r="220" spans="2:19" x14ac:dyDescent="0.25">
      <c r="B220" s="202"/>
      <c r="C220" s="175"/>
      <c r="D220" s="183"/>
      <c r="E220" s="182"/>
      <c r="F220" s="21" t="s">
        <v>43</v>
      </c>
      <c r="G220" s="56">
        <f t="shared" si="27"/>
        <v>7460.6</v>
      </c>
      <c r="H220" s="168"/>
      <c r="I220" s="169"/>
      <c r="J220" s="169">
        <f t="shared" si="26"/>
        <v>7460.6</v>
      </c>
      <c r="K220" s="166">
        <f t="shared" si="28"/>
        <v>0</v>
      </c>
      <c r="L220" s="167">
        <f t="shared" si="29"/>
        <v>7460.6</v>
      </c>
      <c r="M220" s="57" t="s">
        <v>205</v>
      </c>
      <c r="N220" s="58" t="s">
        <v>204</v>
      </c>
    </row>
    <row r="221" spans="2:19" ht="15" customHeight="1" x14ac:dyDescent="0.25">
      <c r="B221" s="202"/>
      <c r="C221" s="175"/>
      <c r="D221" s="183" t="s">
        <v>89</v>
      </c>
      <c r="E221" s="182"/>
      <c r="F221" s="21" t="s">
        <v>61</v>
      </c>
      <c r="G221" s="56">
        <f t="shared" si="27"/>
        <v>205.25</v>
      </c>
      <c r="H221" s="168"/>
      <c r="I221" s="169"/>
      <c r="J221" s="169">
        <f t="shared" si="26"/>
        <v>205.25</v>
      </c>
      <c r="K221" s="166">
        <f t="shared" si="28"/>
        <v>0</v>
      </c>
      <c r="L221" s="167">
        <f t="shared" si="29"/>
        <v>205.25</v>
      </c>
      <c r="M221" s="57" t="s">
        <v>203</v>
      </c>
      <c r="N221" s="58" t="s">
        <v>204</v>
      </c>
    </row>
    <row r="222" spans="2:19" x14ac:dyDescent="0.25">
      <c r="B222" s="202"/>
      <c r="C222" s="175"/>
      <c r="D222" s="183"/>
      <c r="E222" s="182"/>
      <c r="F222" s="21" t="s">
        <v>43</v>
      </c>
      <c r="G222" s="56">
        <f t="shared" si="27"/>
        <v>205250</v>
      </c>
      <c r="H222" s="168"/>
      <c r="I222" s="169"/>
      <c r="J222" s="169">
        <f t="shared" si="26"/>
        <v>205250</v>
      </c>
      <c r="K222" s="166">
        <f t="shared" si="28"/>
        <v>0</v>
      </c>
      <c r="L222" s="167">
        <f t="shared" si="29"/>
        <v>205250</v>
      </c>
      <c r="M222" s="57" t="s">
        <v>205</v>
      </c>
      <c r="N222" s="58" t="s">
        <v>204</v>
      </c>
    </row>
    <row r="223" spans="2:19" ht="15" customHeight="1" x14ac:dyDescent="0.25">
      <c r="B223" s="202"/>
      <c r="C223" s="175" t="s">
        <v>90</v>
      </c>
      <c r="D223" s="175" t="s">
        <v>91</v>
      </c>
      <c r="E223" s="180"/>
      <c r="F223" s="19" t="s">
        <v>61</v>
      </c>
      <c r="G223" s="56">
        <f t="shared" si="27"/>
        <v>219.5</v>
      </c>
      <c r="H223" s="168"/>
      <c r="I223" s="169"/>
      <c r="J223" s="169">
        <f t="shared" si="26"/>
        <v>219.5</v>
      </c>
      <c r="K223" s="166">
        <f t="shared" si="28"/>
        <v>0</v>
      </c>
      <c r="L223" s="167">
        <f t="shared" si="29"/>
        <v>219.5</v>
      </c>
      <c r="M223" s="57" t="s">
        <v>203</v>
      </c>
      <c r="N223" s="58" t="s">
        <v>204</v>
      </c>
    </row>
    <row r="224" spans="2:19" x14ac:dyDescent="0.25">
      <c r="B224" s="202"/>
      <c r="C224" s="175"/>
      <c r="D224" s="175"/>
      <c r="E224" s="180"/>
      <c r="F224" s="19" t="s">
        <v>43</v>
      </c>
      <c r="G224" s="56">
        <f t="shared" si="27"/>
        <v>219500</v>
      </c>
      <c r="H224" s="168"/>
      <c r="I224" s="169"/>
      <c r="J224" s="169">
        <f t="shared" si="26"/>
        <v>219500</v>
      </c>
      <c r="K224" s="166">
        <f t="shared" si="28"/>
        <v>0</v>
      </c>
      <c r="L224" s="167">
        <f t="shared" si="29"/>
        <v>219500</v>
      </c>
      <c r="M224" s="57" t="s">
        <v>205</v>
      </c>
      <c r="N224" s="58" t="s">
        <v>204</v>
      </c>
    </row>
    <row r="225" spans="2:14" ht="15" customHeight="1" x14ac:dyDescent="0.25">
      <c r="B225" s="202"/>
      <c r="C225" s="175"/>
      <c r="D225" s="175" t="s">
        <v>92</v>
      </c>
      <c r="E225" s="180"/>
      <c r="F225" s="19" t="s">
        <v>61</v>
      </c>
      <c r="G225" s="56">
        <f t="shared" si="27"/>
        <v>64.984647402362896</v>
      </c>
      <c r="H225" s="168"/>
      <c r="I225" s="169"/>
      <c r="J225" s="169">
        <f t="shared" si="26"/>
        <v>64.984647402362896</v>
      </c>
      <c r="K225" s="166">
        <f t="shared" si="28"/>
        <v>0</v>
      </c>
      <c r="L225" s="167">
        <f t="shared" si="29"/>
        <v>64.984647402362896</v>
      </c>
      <c r="M225" s="57" t="s">
        <v>203</v>
      </c>
      <c r="N225" s="58" t="s">
        <v>204</v>
      </c>
    </row>
    <row r="226" spans="2:14" x14ac:dyDescent="0.25">
      <c r="B226" s="202"/>
      <c r="C226" s="175"/>
      <c r="D226" s="175"/>
      <c r="E226" s="180"/>
      <c r="F226" s="19" t="s">
        <v>43</v>
      </c>
      <c r="G226" s="56">
        <f t="shared" si="27"/>
        <v>64984.647402362905</v>
      </c>
      <c r="H226" s="168"/>
      <c r="I226" s="169"/>
      <c r="J226" s="169">
        <f t="shared" si="26"/>
        <v>64984.647402362905</v>
      </c>
      <c r="K226" s="166">
        <f t="shared" si="28"/>
        <v>0</v>
      </c>
      <c r="L226" s="167">
        <f t="shared" si="29"/>
        <v>64984.647402362905</v>
      </c>
      <c r="M226" s="57" t="s">
        <v>205</v>
      </c>
      <c r="N226" s="58" t="s">
        <v>204</v>
      </c>
    </row>
    <row r="227" spans="2:14" ht="15" customHeight="1" x14ac:dyDescent="0.25">
      <c r="B227" s="202"/>
      <c r="C227" s="175"/>
      <c r="D227" s="175" t="s">
        <v>93</v>
      </c>
      <c r="E227" s="180"/>
      <c r="F227" s="19" t="s">
        <v>61</v>
      </c>
      <c r="G227" s="56">
        <f t="shared" si="27"/>
        <v>184.753896840366</v>
      </c>
      <c r="H227" s="168"/>
      <c r="I227" s="169"/>
      <c r="J227" s="169">
        <f t="shared" si="26"/>
        <v>184.753896840366</v>
      </c>
      <c r="K227" s="166">
        <f t="shared" si="28"/>
        <v>0</v>
      </c>
      <c r="L227" s="167">
        <f t="shared" si="29"/>
        <v>184.753896840366</v>
      </c>
      <c r="M227" s="57" t="s">
        <v>203</v>
      </c>
      <c r="N227" s="58" t="s">
        <v>204</v>
      </c>
    </row>
    <row r="228" spans="2:14" x14ac:dyDescent="0.25">
      <c r="B228" s="202"/>
      <c r="C228" s="175"/>
      <c r="D228" s="175"/>
      <c r="E228" s="180"/>
      <c r="F228" s="19" t="s">
        <v>43</v>
      </c>
      <c r="G228" s="56">
        <f t="shared" si="27"/>
        <v>184753.89684036601</v>
      </c>
      <c r="H228" s="168"/>
      <c r="I228" s="169"/>
      <c r="J228" s="169">
        <f t="shared" si="26"/>
        <v>184753.89684036601</v>
      </c>
      <c r="K228" s="166">
        <f t="shared" si="28"/>
        <v>0</v>
      </c>
      <c r="L228" s="167">
        <f t="shared" si="29"/>
        <v>184753.89684036601</v>
      </c>
      <c r="M228" s="57" t="s">
        <v>205</v>
      </c>
      <c r="N228" s="58" t="s">
        <v>204</v>
      </c>
    </row>
    <row r="229" spans="2:14" ht="15" customHeight="1" x14ac:dyDescent="0.25">
      <c r="B229" s="193" t="s">
        <v>228</v>
      </c>
      <c r="C229" s="195" t="s">
        <v>143</v>
      </c>
      <c r="D229" s="195"/>
      <c r="E229" s="28" t="s">
        <v>144</v>
      </c>
      <c r="F229" s="26" t="s">
        <v>54</v>
      </c>
      <c r="G229" s="56">
        <f>SUM(H229:J229)</f>
        <v>1825000</v>
      </c>
      <c r="H229" s="168"/>
      <c r="I229" s="169"/>
      <c r="J229" s="169">
        <f>G136</f>
        <v>1825000</v>
      </c>
      <c r="K229" s="166">
        <f t="shared" si="28"/>
        <v>0</v>
      </c>
      <c r="L229" s="167">
        <f t="shared" si="29"/>
        <v>1825000</v>
      </c>
      <c r="M229" s="57" t="s">
        <v>209</v>
      </c>
      <c r="N229" s="62" t="s">
        <v>220</v>
      </c>
    </row>
    <row r="230" spans="2:14" ht="15" customHeight="1" x14ac:dyDescent="0.25">
      <c r="B230" s="193"/>
      <c r="C230" s="195"/>
      <c r="D230" s="195"/>
      <c r="E230" s="28" t="s">
        <v>145</v>
      </c>
      <c r="F230" s="26" t="s">
        <v>54</v>
      </c>
      <c r="G230" s="56">
        <f t="shared" si="27"/>
        <v>1197480</v>
      </c>
      <c r="H230" s="168"/>
      <c r="I230" s="169"/>
      <c r="J230" s="169">
        <f t="shared" ref="J230:J258" si="30">G137</f>
        <v>1197480</v>
      </c>
      <c r="K230" s="166">
        <f t="shared" si="28"/>
        <v>0</v>
      </c>
      <c r="L230" s="167">
        <f t="shared" si="29"/>
        <v>1197480</v>
      </c>
      <c r="M230" s="57" t="s">
        <v>209</v>
      </c>
      <c r="N230" s="62" t="s">
        <v>220</v>
      </c>
    </row>
    <row r="231" spans="2:14" ht="15" customHeight="1" x14ac:dyDescent="0.25">
      <c r="B231" s="193"/>
      <c r="C231" s="195"/>
      <c r="D231" s="195"/>
      <c r="E231" s="28" t="s">
        <v>146</v>
      </c>
      <c r="F231" s="26" t="s">
        <v>54</v>
      </c>
      <c r="G231" s="56">
        <f t="shared" si="27"/>
        <v>139000</v>
      </c>
      <c r="H231" s="168"/>
      <c r="I231" s="169"/>
      <c r="J231" s="169">
        <f t="shared" si="30"/>
        <v>139000</v>
      </c>
      <c r="K231" s="166">
        <f t="shared" si="28"/>
        <v>0</v>
      </c>
      <c r="L231" s="167">
        <f t="shared" si="29"/>
        <v>139000</v>
      </c>
      <c r="M231" s="57" t="s">
        <v>209</v>
      </c>
      <c r="N231" s="62" t="s">
        <v>220</v>
      </c>
    </row>
    <row r="232" spans="2:14" ht="15" customHeight="1" x14ac:dyDescent="0.25">
      <c r="B232" s="193"/>
      <c r="C232" s="195"/>
      <c r="D232" s="195"/>
      <c r="E232" s="28" t="s">
        <v>147</v>
      </c>
      <c r="F232" s="26" t="s">
        <v>54</v>
      </c>
      <c r="G232" s="56">
        <f t="shared" si="27"/>
        <v>624000</v>
      </c>
      <c r="H232" s="168"/>
      <c r="I232" s="169"/>
      <c r="J232" s="169">
        <f t="shared" si="30"/>
        <v>624000</v>
      </c>
      <c r="K232" s="166">
        <f t="shared" si="28"/>
        <v>0</v>
      </c>
      <c r="L232" s="167">
        <f t="shared" si="29"/>
        <v>624000</v>
      </c>
      <c r="M232" s="57" t="s">
        <v>209</v>
      </c>
      <c r="N232" s="62" t="s">
        <v>220</v>
      </c>
    </row>
    <row r="233" spans="2:14" ht="15" customHeight="1" x14ac:dyDescent="0.25">
      <c r="B233" s="193"/>
      <c r="C233" s="195"/>
      <c r="D233" s="195"/>
      <c r="E233" s="28" t="s">
        <v>148</v>
      </c>
      <c r="F233" s="26" t="s">
        <v>54</v>
      </c>
      <c r="G233" s="56">
        <f t="shared" si="27"/>
        <v>1206350</v>
      </c>
      <c r="H233" s="168"/>
      <c r="I233" s="169"/>
      <c r="J233" s="169">
        <f t="shared" si="30"/>
        <v>1206350</v>
      </c>
      <c r="K233" s="166">
        <f t="shared" si="28"/>
        <v>0</v>
      </c>
      <c r="L233" s="167">
        <f t="shared" si="29"/>
        <v>1206350</v>
      </c>
      <c r="M233" s="57" t="s">
        <v>209</v>
      </c>
      <c r="N233" s="62" t="s">
        <v>220</v>
      </c>
    </row>
    <row r="234" spans="2:14" ht="15" customHeight="1" x14ac:dyDescent="0.25">
      <c r="B234" s="193"/>
      <c r="C234" s="195"/>
      <c r="D234" s="195"/>
      <c r="E234" s="28" t="s">
        <v>149</v>
      </c>
      <c r="F234" s="26" t="s">
        <v>54</v>
      </c>
      <c r="G234" s="56">
        <f t="shared" si="27"/>
        <v>19000</v>
      </c>
      <c r="H234" s="168"/>
      <c r="I234" s="169"/>
      <c r="J234" s="169">
        <f t="shared" si="30"/>
        <v>19000</v>
      </c>
      <c r="K234" s="166">
        <f t="shared" si="28"/>
        <v>0</v>
      </c>
      <c r="L234" s="167">
        <f t="shared" si="29"/>
        <v>19000</v>
      </c>
      <c r="M234" s="57" t="s">
        <v>209</v>
      </c>
      <c r="N234" s="62" t="s">
        <v>220</v>
      </c>
    </row>
    <row r="235" spans="2:14" ht="15" customHeight="1" x14ac:dyDescent="0.25">
      <c r="B235" s="193"/>
      <c r="C235" s="195"/>
      <c r="D235" s="195"/>
      <c r="E235" s="28" t="s">
        <v>150</v>
      </c>
      <c r="F235" s="26" t="s">
        <v>54</v>
      </c>
      <c r="G235" s="56">
        <f t="shared" si="27"/>
        <v>1445000</v>
      </c>
      <c r="H235" s="168"/>
      <c r="I235" s="169"/>
      <c r="J235" s="169">
        <f t="shared" si="30"/>
        <v>1445000</v>
      </c>
      <c r="K235" s="166">
        <f t="shared" si="28"/>
        <v>0</v>
      </c>
      <c r="L235" s="167">
        <f t="shared" si="29"/>
        <v>1445000</v>
      </c>
      <c r="M235" s="57" t="s">
        <v>209</v>
      </c>
      <c r="N235" s="62" t="s">
        <v>220</v>
      </c>
    </row>
    <row r="236" spans="2:14" ht="15" customHeight="1" x14ac:dyDescent="0.25">
      <c r="B236" s="193"/>
      <c r="C236" s="195"/>
      <c r="D236" s="195"/>
      <c r="E236" s="28" t="s">
        <v>151</v>
      </c>
      <c r="F236" s="26" t="s">
        <v>54</v>
      </c>
      <c r="G236" s="56">
        <f t="shared" si="27"/>
        <v>2102500</v>
      </c>
      <c r="H236" s="168"/>
      <c r="I236" s="169"/>
      <c r="J236" s="169">
        <f t="shared" si="30"/>
        <v>2102500</v>
      </c>
      <c r="K236" s="166">
        <f t="shared" si="28"/>
        <v>0</v>
      </c>
      <c r="L236" s="167">
        <f t="shared" si="29"/>
        <v>2102500</v>
      </c>
      <c r="M236" s="57" t="s">
        <v>209</v>
      </c>
      <c r="N236" s="62" t="s">
        <v>220</v>
      </c>
    </row>
    <row r="237" spans="2:14" ht="15" customHeight="1" x14ac:dyDescent="0.25">
      <c r="B237" s="193"/>
      <c r="C237" s="195"/>
      <c r="D237" s="195"/>
      <c r="E237" s="28" t="s">
        <v>152</v>
      </c>
      <c r="F237" s="26" t="s">
        <v>54</v>
      </c>
      <c r="G237" s="56">
        <f t="shared" si="27"/>
        <v>690000</v>
      </c>
      <c r="H237" s="168"/>
      <c r="I237" s="169"/>
      <c r="J237" s="169">
        <f t="shared" si="30"/>
        <v>690000</v>
      </c>
      <c r="K237" s="166">
        <f t="shared" si="28"/>
        <v>0</v>
      </c>
      <c r="L237" s="167">
        <f t="shared" si="29"/>
        <v>690000</v>
      </c>
      <c r="M237" s="57" t="s">
        <v>209</v>
      </c>
      <c r="N237" s="62" t="s">
        <v>220</v>
      </c>
    </row>
    <row r="238" spans="2:14" ht="15" customHeight="1" x14ac:dyDescent="0.25">
      <c r="B238" s="193"/>
      <c r="C238" s="195"/>
      <c r="D238" s="195"/>
      <c r="E238" s="28" t="s">
        <v>153</v>
      </c>
      <c r="F238" s="26" t="s">
        <v>54</v>
      </c>
      <c r="G238" s="56">
        <f t="shared" si="27"/>
        <v>3515000</v>
      </c>
      <c r="H238" s="168"/>
      <c r="I238" s="169"/>
      <c r="J238" s="169">
        <f t="shared" si="30"/>
        <v>3515000</v>
      </c>
      <c r="K238" s="166">
        <f t="shared" si="28"/>
        <v>0</v>
      </c>
      <c r="L238" s="167">
        <f t="shared" si="29"/>
        <v>3515000</v>
      </c>
      <c r="M238" s="57" t="s">
        <v>209</v>
      </c>
      <c r="N238" s="62" t="s">
        <v>220</v>
      </c>
    </row>
    <row r="239" spans="2:14" ht="15" customHeight="1" x14ac:dyDescent="0.25">
      <c r="B239" s="193"/>
      <c r="C239" s="195"/>
      <c r="D239" s="195"/>
      <c r="E239" s="28" t="s">
        <v>154</v>
      </c>
      <c r="F239" s="26" t="s">
        <v>54</v>
      </c>
      <c r="G239" s="56">
        <f t="shared" si="27"/>
        <v>1788850</v>
      </c>
      <c r="H239" s="168"/>
      <c r="I239" s="169"/>
      <c r="J239" s="169">
        <f t="shared" si="30"/>
        <v>1788850</v>
      </c>
      <c r="K239" s="166">
        <f t="shared" si="28"/>
        <v>0</v>
      </c>
      <c r="L239" s="167">
        <f t="shared" si="29"/>
        <v>1788850</v>
      </c>
      <c r="M239" s="57" t="s">
        <v>209</v>
      </c>
      <c r="N239" s="62" t="s">
        <v>220</v>
      </c>
    </row>
    <row r="240" spans="2:14" ht="15" customHeight="1" x14ac:dyDescent="0.25">
      <c r="B240" s="193"/>
      <c r="C240" s="195"/>
      <c r="D240" s="195"/>
      <c r="E240" s="28" t="s">
        <v>155</v>
      </c>
      <c r="F240" s="26" t="s">
        <v>54</v>
      </c>
      <c r="G240" s="56">
        <f t="shared" si="27"/>
        <v>2068190</v>
      </c>
      <c r="H240" s="168"/>
      <c r="I240" s="169"/>
      <c r="J240" s="169">
        <f t="shared" si="30"/>
        <v>2068190</v>
      </c>
      <c r="K240" s="166">
        <f t="shared" si="28"/>
        <v>0</v>
      </c>
      <c r="L240" s="167">
        <f t="shared" si="29"/>
        <v>2068190</v>
      </c>
      <c r="M240" s="57" t="s">
        <v>209</v>
      </c>
      <c r="N240" s="62" t="s">
        <v>220</v>
      </c>
    </row>
    <row r="241" spans="2:14" ht="15" customHeight="1" x14ac:dyDescent="0.25">
      <c r="B241" s="193"/>
      <c r="C241" s="195"/>
      <c r="D241" s="195"/>
      <c r="E241" s="28" t="s">
        <v>156</v>
      </c>
      <c r="F241" s="26" t="s">
        <v>54</v>
      </c>
      <c r="G241" s="56">
        <f t="shared" ref="G241:G263" si="31">SUM(H241:J241)</f>
        <v>8845000</v>
      </c>
      <c r="H241" s="168"/>
      <c r="I241" s="169"/>
      <c r="J241" s="169">
        <f t="shared" si="30"/>
        <v>8845000</v>
      </c>
      <c r="K241" s="166">
        <f t="shared" ref="K241:K263" si="32">H241+I241</f>
        <v>0</v>
      </c>
      <c r="L241" s="167">
        <f t="shared" ref="L241:L263" si="33">J241</f>
        <v>8845000</v>
      </c>
      <c r="M241" s="57" t="s">
        <v>209</v>
      </c>
      <c r="N241" s="62" t="s">
        <v>220</v>
      </c>
    </row>
    <row r="242" spans="2:14" ht="15" customHeight="1" x14ac:dyDescent="0.25">
      <c r="B242" s="193"/>
      <c r="C242" s="195"/>
      <c r="D242" s="195"/>
      <c r="E242" s="28" t="s">
        <v>157</v>
      </c>
      <c r="F242" s="26" t="s">
        <v>54</v>
      </c>
      <c r="G242" s="56">
        <f t="shared" si="31"/>
        <v>18000</v>
      </c>
      <c r="H242" s="168"/>
      <c r="I242" s="169"/>
      <c r="J242" s="169">
        <f t="shared" si="30"/>
        <v>18000</v>
      </c>
      <c r="K242" s="166">
        <f t="shared" si="32"/>
        <v>0</v>
      </c>
      <c r="L242" s="167">
        <f t="shared" si="33"/>
        <v>18000</v>
      </c>
      <c r="M242" s="57" t="s">
        <v>209</v>
      </c>
      <c r="N242" s="62" t="s">
        <v>220</v>
      </c>
    </row>
    <row r="243" spans="2:14" ht="15" customHeight="1" x14ac:dyDescent="0.25">
      <c r="B243" s="193"/>
      <c r="C243" s="195"/>
      <c r="D243" s="195"/>
      <c r="E243" s="28" t="s">
        <v>158</v>
      </c>
      <c r="F243" s="26" t="s">
        <v>54</v>
      </c>
      <c r="G243" s="56">
        <f t="shared" si="31"/>
        <v>2744052</v>
      </c>
      <c r="H243" s="168"/>
      <c r="I243" s="169"/>
      <c r="J243" s="169">
        <f t="shared" si="30"/>
        <v>2744052</v>
      </c>
      <c r="K243" s="166">
        <f t="shared" si="32"/>
        <v>0</v>
      </c>
      <c r="L243" s="167">
        <f t="shared" si="33"/>
        <v>2744052</v>
      </c>
      <c r="M243" s="57" t="s">
        <v>209</v>
      </c>
      <c r="N243" s="62" t="s">
        <v>220</v>
      </c>
    </row>
    <row r="244" spans="2:14" ht="15" customHeight="1" x14ac:dyDescent="0.25">
      <c r="B244" s="193"/>
      <c r="C244" s="195"/>
      <c r="D244" s="195"/>
      <c r="E244" s="28" t="s">
        <v>159</v>
      </c>
      <c r="F244" s="26" t="s">
        <v>54</v>
      </c>
      <c r="G244" s="56">
        <f t="shared" si="31"/>
        <v>2658260</v>
      </c>
      <c r="H244" s="168"/>
      <c r="I244" s="169"/>
      <c r="J244" s="169">
        <f t="shared" si="30"/>
        <v>2658260</v>
      </c>
      <c r="K244" s="166">
        <f t="shared" si="32"/>
        <v>0</v>
      </c>
      <c r="L244" s="167">
        <f t="shared" si="33"/>
        <v>2658260</v>
      </c>
      <c r="M244" s="57" t="s">
        <v>209</v>
      </c>
      <c r="N244" s="62" t="s">
        <v>220</v>
      </c>
    </row>
    <row r="245" spans="2:14" ht="15" customHeight="1" x14ac:dyDescent="0.25">
      <c r="B245" s="193"/>
      <c r="C245" s="195"/>
      <c r="D245" s="195"/>
      <c r="E245" s="28" t="s">
        <v>160</v>
      </c>
      <c r="F245" s="26" t="s">
        <v>54</v>
      </c>
      <c r="G245" s="56">
        <f t="shared" si="31"/>
        <v>4485000</v>
      </c>
      <c r="H245" s="168"/>
      <c r="I245" s="169"/>
      <c r="J245" s="169">
        <f t="shared" si="30"/>
        <v>4485000</v>
      </c>
      <c r="K245" s="166">
        <f t="shared" si="32"/>
        <v>0</v>
      </c>
      <c r="L245" s="167">
        <f t="shared" si="33"/>
        <v>4485000</v>
      </c>
      <c r="M245" s="57" t="s">
        <v>209</v>
      </c>
      <c r="N245" s="62" t="s">
        <v>220</v>
      </c>
    </row>
    <row r="246" spans="2:14" ht="15" customHeight="1" x14ac:dyDescent="0.25">
      <c r="B246" s="193"/>
      <c r="C246" s="195"/>
      <c r="D246" s="195"/>
      <c r="E246" s="28" t="s">
        <v>161</v>
      </c>
      <c r="F246" s="26" t="s">
        <v>54</v>
      </c>
      <c r="G246" s="56">
        <f t="shared" si="31"/>
        <v>18000</v>
      </c>
      <c r="H246" s="168"/>
      <c r="I246" s="169"/>
      <c r="J246" s="169">
        <f t="shared" si="30"/>
        <v>18000</v>
      </c>
      <c r="K246" s="166">
        <f t="shared" si="32"/>
        <v>0</v>
      </c>
      <c r="L246" s="167">
        <f t="shared" si="33"/>
        <v>18000</v>
      </c>
      <c r="M246" s="57" t="s">
        <v>209</v>
      </c>
      <c r="N246" s="62" t="s">
        <v>220</v>
      </c>
    </row>
    <row r="247" spans="2:14" ht="15" customHeight="1" x14ac:dyDescent="0.25">
      <c r="B247" s="193"/>
      <c r="C247" s="195"/>
      <c r="D247" s="195"/>
      <c r="E247" s="28" t="s">
        <v>162</v>
      </c>
      <c r="F247" s="26" t="s">
        <v>54</v>
      </c>
      <c r="G247" s="56">
        <f t="shared" si="31"/>
        <v>2802860</v>
      </c>
      <c r="H247" s="168"/>
      <c r="I247" s="169"/>
      <c r="J247" s="169">
        <f t="shared" si="30"/>
        <v>2802860</v>
      </c>
      <c r="K247" s="166">
        <f t="shared" si="32"/>
        <v>0</v>
      </c>
      <c r="L247" s="167">
        <f t="shared" si="33"/>
        <v>2802860</v>
      </c>
      <c r="M247" s="57" t="s">
        <v>209</v>
      </c>
      <c r="N247" s="62" t="s">
        <v>220</v>
      </c>
    </row>
    <row r="248" spans="2:14" ht="15" customHeight="1" x14ac:dyDescent="0.25">
      <c r="B248" s="193"/>
      <c r="C248" s="195"/>
      <c r="D248" s="195"/>
      <c r="E248" s="28" t="s">
        <v>163</v>
      </c>
      <c r="F248" s="26" t="s">
        <v>54</v>
      </c>
      <c r="G248" s="56">
        <f t="shared" si="31"/>
        <v>2431060</v>
      </c>
      <c r="H248" s="168"/>
      <c r="I248" s="169"/>
      <c r="J248" s="169">
        <f t="shared" si="30"/>
        <v>2431060</v>
      </c>
      <c r="K248" s="166">
        <f t="shared" si="32"/>
        <v>0</v>
      </c>
      <c r="L248" s="167">
        <f t="shared" si="33"/>
        <v>2431060</v>
      </c>
      <c r="M248" s="57" t="s">
        <v>209</v>
      </c>
      <c r="N248" s="62" t="s">
        <v>220</v>
      </c>
    </row>
    <row r="249" spans="2:14" ht="15" customHeight="1" x14ac:dyDescent="0.25">
      <c r="B249" s="193"/>
      <c r="C249" s="195"/>
      <c r="D249" s="195"/>
      <c r="E249" s="28" t="s">
        <v>164</v>
      </c>
      <c r="F249" s="26" t="s">
        <v>54</v>
      </c>
      <c r="G249" s="56">
        <f t="shared" si="31"/>
        <v>1303260</v>
      </c>
      <c r="H249" s="168"/>
      <c r="I249" s="169"/>
      <c r="J249" s="169">
        <f t="shared" si="30"/>
        <v>1303260</v>
      </c>
      <c r="K249" s="166">
        <f t="shared" si="32"/>
        <v>0</v>
      </c>
      <c r="L249" s="167">
        <f t="shared" si="33"/>
        <v>1303260</v>
      </c>
      <c r="M249" s="57" t="s">
        <v>209</v>
      </c>
      <c r="N249" s="62" t="s">
        <v>220</v>
      </c>
    </row>
    <row r="250" spans="2:14" ht="15" customHeight="1" x14ac:dyDescent="0.25">
      <c r="B250" s="193"/>
      <c r="C250" s="195"/>
      <c r="D250" s="195"/>
      <c r="E250" s="28" t="s">
        <v>165</v>
      </c>
      <c r="F250" s="26" t="s">
        <v>54</v>
      </c>
      <c r="G250" s="56">
        <f t="shared" si="31"/>
        <v>4000000</v>
      </c>
      <c r="H250" s="168"/>
      <c r="I250" s="169"/>
      <c r="J250" s="169">
        <f t="shared" si="30"/>
        <v>4000000</v>
      </c>
      <c r="K250" s="166">
        <f t="shared" si="32"/>
        <v>0</v>
      </c>
      <c r="L250" s="167">
        <f t="shared" si="33"/>
        <v>4000000</v>
      </c>
      <c r="M250" s="57" t="s">
        <v>209</v>
      </c>
      <c r="N250" s="62" t="s">
        <v>220</v>
      </c>
    </row>
    <row r="251" spans="2:14" ht="15" customHeight="1" x14ac:dyDescent="0.25">
      <c r="B251" s="193"/>
      <c r="C251" s="195"/>
      <c r="D251" s="195"/>
      <c r="E251" s="28" t="s">
        <v>166</v>
      </c>
      <c r="F251" s="26" t="s">
        <v>54</v>
      </c>
      <c r="G251" s="56">
        <f t="shared" si="31"/>
        <v>10915000</v>
      </c>
      <c r="H251" s="168"/>
      <c r="I251" s="169"/>
      <c r="J251" s="169">
        <f t="shared" si="30"/>
        <v>10915000</v>
      </c>
      <c r="K251" s="166">
        <f t="shared" si="32"/>
        <v>0</v>
      </c>
      <c r="L251" s="167">
        <f t="shared" si="33"/>
        <v>10915000</v>
      </c>
      <c r="M251" s="57" t="s">
        <v>209</v>
      </c>
      <c r="N251" s="62" t="s">
        <v>220</v>
      </c>
    </row>
    <row r="252" spans="2:14" ht="15" customHeight="1" x14ac:dyDescent="0.25">
      <c r="B252" s="193"/>
      <c r="C252" s="195"/>
      <c r="D252" s="195"/>
      <c r="E252" s="28" t="s">
        <v>167</v>
      </c>
      <c r="F252" s="26" t="s">
        <v>54</v>
      </c>
      <c r="G252" s="56">
        <f t="shared" si="31"/>
        <v>4671720</v>
      </c>
      <c r="H252" s="168"/>
      <c r="I252" s="169"/>
      <c r="J252" s="169">
        <f t="shared" si="30"/>
        <v>4671720</v>
      </c>
      <c r="K252" s="166">
        <f t="shared" si="32"/>
        <v>0</v>
      </c>
      <c r="L252" s="167">
        <f t="shared" si="33"/>
        <v>4671720</v>
      </c>
      <c r="M252" s="57" t="s">
        <v>209</v>
      </c>
      <c r="N252" s="62" t="s">
        <v>220</v>
      </c>
    </row>
    <row r="253" spans="2:14" ht="15" customHeight="1" x14ac:dyDescent="0.25">
      <c r="B253" s="193"/>
      <c r="C253" s="195"/>
      <c r="D253" s="195"/>
      <c r="E253" s="28" t="s">
        <v>168</v>
      </c>
      <c r="F253" s="26" t="s">
        <v>54</v>
      </c>
      <c r="G253" s="56">
        <f t="shared" si="31"/>
        <v>16000</v>
      </c>
      <c r="H253" s="168"/>
      <c r="I253" s="169"/>
      <c r="J253" s="169">
        <f t="shared" si="30"/>
        <v>16000</v>
      </c>
      <c r="K253" s="166">
        <f t="shared" si="32"/>
        <v>0</v>
      </c>
      <c r="L253" s="167">
        <f t="shared" si="33"/>
        <v>16000</v>
      </c>
      <c r="M253" s="57" t="s">
        <v>209</v>
      </c>
      <c r="N253" s="62" t="s">
        <v>220</v>
      </c>
    </row>
    <row r="254" spans="2:14" ht="15" customHeight="1" x14ac:dyDescent="0.25">
      <c r="B254" s="193"/>
      <c r="C254" s="195"/>
      <c r="D254" s="195"/>
      <c r="E254" s="28" t="s">
        <v>169</v>
      </c>
      <c r="F254" s="26" t="s">
        <v>54</v>
      </c>
      <c r="G254" s="56">
        <f t="shared" si="31"/>
        <v>2340120</v>
      </c>
      <c r="H254" s="168"/>
      <c r="I254" s="169"/>
      <c r="J254" s="169">
        <f t="shared" si="30"/>
        <v>2340120</v>
      </c>
      <c r="K254" s="166">
        <f t="shared" si="32"/>
        <v>0</v>
      </c>
      <c r="L254" s="167">
        <f t="shared" si="33"/>
        <v>2340120</v>
      </c>
      <c r="M254" s="57" t="s">
        <v>209</v>
      </c>
      <c r="N254" s="62" t="s">
        <v>220</v>
      </c>
    </row>
    <row r="255" spans="2:14" ht="15" customHeight="1" x14ac:dyDescent="0.25">
      <c r="B255" s="193"/>
      <c r="C255" s="195"/>
      <c r="D255" s="195"/>
      <c r="E255" s="28" t="s">
        <v>170</v>
      </c>
      <c r="F255" s="26" t="s">
        <v>54</v>
      </c>
      <c r="G255" s="56">
        <f t="shared" si="31"/>
        <v>7385000</v>
      </c>
      <c r="H255" s="168"/>
      <c r="I255" s="169"/>
      <c r="J255" s="169">
        <f t="shared" si="30"/>
        <v>7385000</v>
      </c>
      <c r="K255" s="166">
        <f t="shared" si="32"/>
        <v>0</v>
      </c>
      <c r="L255" s="167">
        <f t="shared" si="33"/>
        <v>7385000</v>
      </c>
      <c r="M255" s="57" t="s">
        <v>209</v>
      </c>
      <c r="N255" s="62" t="s">
        <v>220</v>
      </c>
    </row>
    <row r="256" spans="2:14" ht="15" customHeight="1" x14ac:dyDescent="0.25">
      <c r="B256" s="193"/>
      <c r="C256" s="195"/>
      <c r="D256" s="195"/>
      <c r="E256" s="28" t="s">
        <v>171</v>
      </c>
      <c r="F256" s="26" t="s">
        <v>54</v>
      </c>
      <c r="G256" s="56">
        <f t="shared" si="31"/>
        <v>3937000</v>
      </c>
      <c r="H256" s="168"/>
      <c r="I256" s="169"/>
      <c r="J256" s="169">
        <f t="shared" si="30"/>
        <v>3937000</v>
      </c>
      <c r="K256" s="166">
        <f t="shared" si="32"/>
        <v>0</v>
      </c>
      <c r="L256" s="167">
        <f t="shared" si="33"/>
        <v>3937000</v>
      </c>
      <c r="M256" s="57" t="s">
        <v>209</v>
      </c>
      <c r="N256" s="62" t="s">
        <v>220</v>
      </c>
    </row>
    <row r="257" spans="2:19" ht="15" customHeight="1" x14ac:dyDescent="0.25">
      <c r="B257" s="193"/>
      <c r="C257" s="195"/>
      <c r="D257" s="195"/>
      <c r="E257" s="28" t="s">
        <v>172</v>
      </c>
      <c r="F257" s="26" t="s">
        <v>54</v>
      </c>
      <c r="G257" s="56">
        <f t="shared" si="31"/>
        <v>1394000</v>
      </c>
      <c r="H257" s="168"/>
      <c r="I257" s="169"/>
      <c r="J257" s="169">
        <f t="shared" si="30"/>
        <v>1394000</v>
      </c>
      <c r="K257" s="166">
        <f t="shared" si="32"/>
        <v>0</v>
      </c>
      <c r="L257" s="167">
        <f t="shared" si="33"/>
        <v>1394000</v>
      </c>
      <c r="M257" s="57" t="s">
        <v>209</v>
      </c>
      <c r="N257" s="62" t="s">
        <v>220</v>
      </c>
    </row>
    <row r="258" spans="2:19" ht="15" customHeight="1" x14ac:dyDescent="0.25">
      <c r="B258" s="193"/>
      <c r="C258" s="195"/>
      <c r="D258" s="195"/>
      <c r="E258" s="28" t="s">
        <v>173</v>
      </c>
      <c r="F258" s="26" t="s">
        <v>54</v>
      </c>
      <c r="G258" s="56">
        <f t="shared" si="31"/>
        <v>1840000</v>
      </c>
      <c r="H258" s="168"/>
      <c r="I258" s="169"/>
      <c r="J258" s="169">
        <f t="shared" si="30"/>
        <v>1840000</v>
      </c>
      <c r="K258" s="166">
        <f t="shared" si="32"/>
        <v>0</v>
      </c>
      <c r="L258" s="167">
        <f t="shared" si="33"/>
        <v>1840000</v>
      </c>
      <c r="M258" s="57" t="s">
        <v>209</v>
      </c>
      <c r="N258" s="62" t="s">
        <v>220</v>
      </c>
    </row>
    <row r="259" spans="2:19" ht="15" customHeight="1" x14ac:dyDescent="0.25">
      <c r="B259" s="193"/>
      <c r="C259" s="195" t="s">
        <v>190</v>
      </c>
      <c r="D259" s="195"/>
      <c r="E259" s="28" t="s">
        <v>191</v>
      </c>
      <c r="F259" s="26" t="s">
        <v>54</v>
      </c>
      <c r="G259" s="56">
        <f t="shared" si="31"/>
        <v>13300</v>
      </c>
      <c r="H259" s="168"/>
      <c r="I259" s="169"/>
      <c r="J259" s="169">
        <v>13300</v>
      </c>
      <c r="K259" s="166">
        <f t="shared" si="32"/>
        <v>0</v>
      </c>
      <c r="L259" s="167">
        <f t="shared" si="33"/>
        <v>13300</v>
      </c>
      <c r="M259" s="57" t="s">
        <v>209</v>
      </c>
      <c r="N259" s="58" t="s">
        <v>229</v>
      </c>
    </row>
    <row r="260" spans="2:19" ht="15" customHeight="1" x14ac:dyDescent="0.25">
      <c r="B260" s="193"/>
      <c r="C260" s="195"/>
      <c r="D260" s="195"/>
      <c r="E260" s="28" t="s">
        <v>192</v>
      </c>
      <c r="F260" s="26" t="s">
        <v>54</v>
      </c>
      <c r="G260" s="56">
        <f t="shared" si="31"/>
        <v>5500</v>
      </c>
      <c r="H260" s="168"/>
      <c r="I260" s="169"/>
      <c r="J260" s="169">
        <v>5500</v>
      </c>
      <c r="K260" s="166">
        <f t="shared" si="32"/>
        <v>0</v>
      </c>
      <c r="L260" s="167">
        <f t="shared" si="33"/>
        <v>5500</v>
      </c>
      <c r="M260" s="57" t="s">
        <v>209</v>
      </c>
      <c r="N260" s="58" t="s">
        <v>230</v>
      </c>
    </row>
    <row r="261" spans="2:19" ht="15" customHeight="1" x14ac:dyDescent="0.25">
      <c r="B261" s="193"/>
      <c r="C261" s="195"/>
      <c r="D261" s="195"/>
      <c r="E261" s="28" t="s">
        <v>193</v>
      </c>
      <c r="F261" s="26" t="s">
        <v>54</v>
      </c>
      <c r="G261" s="56">
        <f t="shared" si="31"/>
        <v>3200</v>
      </c>
      <c r="H261" s="168"/>
      <c r="I261" s="169"/>
      <c r="J261" s="169">
        <v>3200</v>
      </c>
      <c r="K261" s="166">
        <f t="shared" si="32"/>
        <v>0</v>
      </c>
      <c r="L261" s="167">
        <f t="shared" si="33"/>
        <v>3200</v>
      </c>
      <c r="M261" s="57" t="s">
        <v>209</v>
      </c>
      <c r="N261" s="58" t="s">
        <v>230</v>
      </c>
    </row>
    <row r="262" spans="2:19" x14ac:dyDescent="0.25">
      <c r="B262" s="193"/>
      <c r="C262" s="195"/>
      <c r="D262" s="195"/>
      <c r="E262" s="28" t="s">
        <v>194</v>
      </c>
      <c r="F262" s="26" t="s">
        <v>54</v>
      </c>
      <c r="G262" s="56">
        <f t="shared" si="31"/>
        <v>6500</v>
      </c>
      <c r="H262" s="168"/>
      <c r="I262" s="169"/>
      <c r="J262" s="169">
        <v>6500</v>
      </c>
      <c r="K262" s="166">
        <f t="shared" si="32"/>
        <v>0</v>
      </c>
      <c r="L262" s="167">
        <f t="shared" si="33"/>
        <v>6500</v>
      </c>
      <c r="M262" s="57" t="s">
        <v>209</v>
      </c>
      <c r="N262" s="58" t="s">
        <v>231</v>
      </c>
    </row>
    <row r="263" spans="2:19" x14ac:dyDescent="0.25">
      <c r="B263" s="193"/>
      <c r="C263" s="195"/>
      <c r="D263" s="195"/>
      <c r="E263" s="28" t="s">
        <v>195</v>
      </c>
      <c r="F263" s="26" t="s">
        <v>54</v>
      </c>
      <c r="G263" s="56">
        <f t="shared" si="31"/>
        <v>5759.1944666666705</v>
      </c>
      <c r="H263" s="168"/>
      <c r="I263" s="169"/>
      <c r="J263" s="169">
        <v>5759.1944666666705</v>
      </c>
      <c r="K263" s="166">
        <f t="shared" si="32"/>
        <v>0</v>
      </c>
      <c r="L263" s="167">
        <f t="shared" si="33"/>
        <v>5759.1944666666705</v>
      </c>
      <c r="M263" s="57" t="s">
        <v>209</v>
      </c>
      <c r="N263" s="58" t="s">
        <v>232</v>
      </c>
    </row>
    <row r="264" spans="2:19" x14ac:dyDescent="0.25">
      <c r="B264" s="6"/>
      <c r="C264" s="6"/>
      <c r="D264" s="6"/>
      <c r="E264" s="6"/>
      <c r="F264" s="6"/>
      <c r="G264" s="47"/>
      <c r="H264" s="48"/>
      <c r="I264" s="48"/>
      <c r="J264" s="48"/>
      <c r="K264" s="40"/>
      <c r="L264" s="40"/>
      <c r="M264" s="40"/>
      <c r="N264" s="40"/>
      <c r="R264" s="6"/>
      <c r="S264" s="6"/>
    </row>
    <row r="265" spans="2:19" x14ac:dyDescent="0.25">
      <c r="B265" s="6"/>
      <c r="C265" s="6"/>
      <c r="D265" s="6"/>
      <c r="E265" s="6"/>
      <c r="F265" s="6"/>
      <c r="G265" s="47"/>
      <c r="H265" s="48"/>
      <c r="I265" s="48"/>
      <c r="J265" s="48"/>
      <c r="K265" s="40"/>
      <c r="L265" s="40"/>
      <c r="M265" s="40"/>
      <c r="N265" s="40"/>
      <c r="R265" s="6"/>
      <c r="S265" s="6"/>
    </row>
    <row r="266" spans="2:19" x14ac:dyDescent="0.25">
      <c r="B266" s="6"/>
      <c r="C266" s="6"/>
      <c r="D266" s="6"/>
      <c r="E266" s="6"/>
      <c r="F266" s="6"/>
      <c r="G266" s="47"/>
      <c r="H266" s="48"/>
      <c r="I266" s="48"/>
      <c r="J266" s="48"/>
      <c r="K266" s="40"/>
      <c r="L266" s="40"/>
      <c r="M266" s="40"/>
      <c r="N266" s="40"/>
      <c r="R266" s="6"/>
      <c r="S266" s="6"/>
    </row>
    <row r="267" spans="2:19" x14ac:dyDescent="0.25">
      <c r="B267" s="6"/>
      <c r="C267" s="6"/>
      <c r="D267" s="6"/>
      <c r="E267" s="6"/>
      <c r="F267" s="6"/>
      <c r="G267" s="47"/>
      <c r="H267" s="48"/>
      <c r="I267" s="48"/>
      <c r="J267" s="48"/>
      <c r="K267" s="40"/>
      <c r="L267" s="40"/>
      <c r="M267" s="40"/>
      <c r="N267" s="40"/>
      <c r="R267" s="6"/>
      <c r="S267" s="6"/>
    </row>
    <row r="268" spans="2:19" x14ac:dyDescent="0.25">
      <c r="B268" s="6"/>
      <c r="C268" s="6"/>
      <c r="D268" s="6"/>
      <c r="E268" s="6"/>
      <c r="F268" s="6"/>
      <c r="G268" s="47"/>
      <c r="H268" s="48"/>
      <c r="I268" s="48"/>
      <c r="J268" s="48"/>
      <c r="K268" s="40"/>
      <c r="L268" s="40"/>
      <c r="M268" s="40"/>
      <c r="N268" s="40"/>
      <c r="R268" s="6"/>
      <c r="S268" s="6"/>
    </row>
  </sheetData>
  <sheetProtection algorithmName="SHA-512" hashValue="h2fl916aNORrHd8ijhBpXYx+fuzx0KKiIBDsCS9Wo/5ijujb6l/SIx41NKSuiYJcQkbZock6rvt/BhMupds1oQ==" saltValue="HLuW4M1NoFGdzM1lHt5giQ==" spinCount="100000" sheet="1" objects="1" scenarios="1"/>
  <mergeCells count="156">
    <mergeCell ref="D79:D82"/>
    <mergeCell ref="C74:C82"/>
    <mergeCell ref="C99:C107"/>
    <mergeCell ref="D104:D107"/>
    <mergeCell ref="C108:C116"/>
    <mergeCell ref="D113:D116"/>
    <mergeCell ref="B229:B263"/>
    <mergeCell ref="C229:D258"/>
    <mergeCell ref="C259:C263"/>
    <mergeCell ref="D259:D263"/>
    <mergeCell ref="D221:D222"/>
    <mergeCell ref="D201:D202"/>
    <mergeCell ref="D191:D194"/>
    <mergeCell ref="B132:B175"/>
    <mergeCell ref="C132:C135"/>
    <mergeCell ref="B177:B228"/>
    <mergeCell ref="D187:D188"/>
    <mergeCell ref="B74:B131"/>
    <mergeCell ref="E221:E222"/>
    <mergeCell ref="C223:C228"/>
    <mergeCell ref="D223:D224"/>
    <mergeCell ref="E223:E224"/>
    <mergeCell ref="D225:D226"/>
    <mergeCell ref="E225:E226"/>
    <mergeCell ref="D227:D228"/>
    <mergeCell ref="E227:E228"/>
    <mergeCell ref="D211:D212"/>
    <mergeCell ref="E211:E212"/>
    <mergeCell ref="D213:D214"/>
    <mergeCell ref="E213:E214"/>
    <mergeCell ref="D215:D216"/>
    <mergeCell ref="E215:E216"/>
    <mergeCell ref="D217:D218"/>
    <mergeCell ref="E217:E218"/>
    <mergeCell ref="D219:D220"/>
    <mergeCell ref="E219:E220"/>
    <mergeCell ref="E201:E202"/>
    <mergeCell ref="D203:D204"/>
    <mergeCell ref="E203:E204"/>
    <mergeCell ref="D205:D206"/>
    <mergeCell ref="E205:E206"/>
    <mergeCell ref="D207:D208"/>
    <mergeCell ref="E207:E208"/>
    <mergeCell ref="D209:D210"/>
    <mergeCell ref="E209:E210"/>
    <mergeCell ref="E191:E192"/>
    <mergeCell ref="E193:E194"/>
    <mergeCell ref="D195:D196"/>
    <mergeCell ref="E195:E196"/>
    <mergeCell ref="D197:D198"/>
    <mergeCell ref="E197:E198"/>
    <mergeCell ref="D199:D200"/>
    <mergeCell ref="E199:E200"/>
    <mergeCell ref="D126:D128"/>
    <mergeCell ref="E126:E127"/>
    <mergeCell ref="D133:D134"/>
    <mergeCell ref="C136:D165"/>
    <mergeCell ref="C166:C175"/>
    <mergeCell ref="D166:D175"/>
    <mergeCell ref="C177:C180"/>
    <mergeCell ref="D177:D180"/>
    <mergeCell ref="E177:E178"/>
    <mergeCell ref="E179:E180"/>
    <mergeCell ref="C181:C188"/>
    <mergeCell ref="D181:D182"/>
    <mergeCell ref="E181:E182"/>
    <mergeCell ref="D183:D186"/>
    <mergeCell ref="E183:E184"/>
    <mergeCell ref="E185:E186"/>
    <mergeCell ref="E187:E188"/>
    <mergeCell ref="C189:C222"/>
    <mergeCell ref="D189:D190"/>
    <mergeCell ref="E189:E190"/>
    <mergeCell ref="C68:C73"/>
    <mergeCell ref="D68:D69"/>
    <mergeCell ref="E68:E69"/>
    <mergeCell ref="D70:D71"/>
    <mergeCell ref="E70:E71"/>
    <mergeCell ref="D72:D73"/>
    <mergeCell ref="E72:E73"/>
    <mergeCell ref="D77:D78"/>
    <mergeCell ref="C83:C90"/>
    <mergeCell ref="D85:D90"/>
    <mergeCell ref="C91:C98"/>
    <mergeCell ref="D93:D98"/>
    <mergeCell ref="D102:D103"/>
    <mergeCell ref="D111:D112"/>
    <mergeCell ref="C117:C131"/>
    <mergeCell ref="D117:D125"/>
    <mergeCell ref="E117:E118"/>
    <mergeCell ref="E119:E120"/>
    <mergeCell ref="E121:E122"/>
    <mergeCell ref="E123:E124"/>
    <mergeCell ref="D58:D59"/>
    <mergeCell ref="E58:E59"/>
    <mergeCell ref="C60:C67"/>
    <mergeCell ref="D60:D61"/>
    <mergeCell ref="D62:D65"/>
    <mergeCell ref="E62:E63"/>
    <mergeCell ref="E64:E65"/>
    <mergeCell ref="D66:D67"/>
    <mergeCell ref="E66:E67"/>
    <mergeCell ref="D48:D49"/>
    <mergeCell ref="E48:E49"/>
    <mergeCell ref="D50:D51"/>
    <mergeCell ref="E50:E51"/>
    <mergeCell ref="D52:D53"/>
    <mergeCell ref="E52:E53"/>
    <mergeCell ref="D54:D55"/>
    <mergeCell ref="E54:E55"/>
    <mergeCell ref="D56:D57"/>
    <mergeCell ref="E56:E57"/>
    <mergeCell ref="D38:D39"/>
    <mergeCell ref="E38:E39"/>
    <mergeCell ref="D40:D41"/>
    <mergeCell ref="E40:E41"/>
    <mergeCell ref="D42:D43"/>
    <mergeCell ref="E42:E43"/>
    <mergeCell ref="D44:D45"/>
    <mergeCell ref="E44:E45"/>
    <mergeCell ref="D46:D47"/>
    <mergeCell ref="E46:E47"/>
    <mergeCell ref="D28:D29"/>
    <mergeCell ref="E28:E29"/>
    <mergeCell ref="D30:D31"/>
    <mergeCell ref="E30:E31"/>
    <mergeCell ref="D32:D33"/>
    <mergeCell ref="E32:E33"/>
    <mergeCell ref="D34:D35"/>
    <mergeCell ref="E34:E35"/>
    <mergeCell ref="D36:D37"/>
    <mergeCell ref="E36:E37"/>
    <mergeCell ref="B3:B73"/>
    <mergeCell ref="C3:C8"/>
    <mergeCell ref="D3:D8"/>
    <mergeCell ref="E3:E4"/>
    <mergeCell ref="E5:E6"/>
    <mergeCell ref="E7:E8"/>
    <mergeCell ref="C9:C19"/>
    <mergeCell ref="D9:D10"/>
    <mergeCell ref="E9:E10"/>
    <mergeCell ref="D11:D14"/>
    <mergeCell ref="E11:E12"/>
    <mergeCell ref="E13:E14"/>
    <mergeCell ref="D15:D16"/>
    <mergeCell ref="E15:E16"/>
    <mergeCell ref="D17:D19"/>
    <mergeCell ref="E17:E19"/>
    <mergeCell ref="C20:C53"/>
    <mergeCell ref="D20:D21"/>
    <mergeCell ref="E20:E21"/>
    <mergeCell ref="D22:D25"/>
    <mergeCell ref="E22:E23"/>
    <mergeCell ref="E24:E25"/>
    <mergeCell ref="D26:D27"/>
    <mergeCell ref="E26:E27"/>
  </mergeCells>
  <pageMargins left="0.7" right="0.7" top="0.78749999999999998" bottom="0.78749999999999998"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A6099"/>
  </sheetPr>
  <dimension ref="A1:AMJ155"/>
  <sheetViews>
    <sheetView zoomScaleNormal="100" workbookViewId="0">
      <selection activeCell="B1" sqref="B1"/>
    </sheetView>
  </sheetViews>
  <sheetFormatPr baseColWidth="10" defaultColWidth="10.85546875" defaultRowHeight="15" x14ac:dyDescent="0.25"/>
  <cols>
    <col min="1" max="1" width="5" style="7" customWidth="1"/>
    <col min="2" max="2" width="28.140625" style="64" customWidth="1"/>
    <col min="3" max="3" width="42" customWidth="1"/>
    <col min="4" max="4" width="69.85546875" customWidth="1"/>
    <col min="1005" max="1024" width="11.5703125" customWidth="1"/>
  </cols>
  <sheetData>
    <row r="1" spans="1:5" x14ac:dyDescent="0.25">
      <c r="A1" s="38"/>
      <c r="B1" s="65"/>
      <c r="C1" s="66"/>
      <c r="D1" s="6"/>
      <c r="E1" s="6"/>
    </row>
    <row r="2" spans="1:5" ht="30.75" x14ac:dyDescent="0.25">
      <c r="A2" s="6"/>
      <c r="B2" s="67" t="s">
        <v>233</v>
      </c>
      <c r="C2" s="68"/>
      <c r="D2" s="67"/>
      <c r="E2" s="6"/>
    </row>
    <row r="3" spans="1:5" ht="21" x14ac:dyDescent="0.25">
      <c r="A3" s="69"/>
      <c r="B3" s="68"/>
      <c r="C3" s="68"/>
      <c r="D3" s="70">
        <v>2017</v>
      </c>
      <c r="E3" s="6"/>
    </row>
    <row r="4" spans="1:5" ht="15" customHeight="1" x14ac:dyDescent="0.25">
      <c r="A4" s="69"/>
      <c r="B4" s="209" t="s">
        <v>234</v>
      </c>
      <c r="C4" s="71" t="s">
        <v>39</v>
      </c>
      <c r="D4" s="72">
        <f>SUM(Detailergebnisse_Kategorien!G3:G8)</f>
        <v>0</v>
      </c>
      <c r="E4" s="6"/>
    </row>
    <row r="5" spans="1:5" ht="15" customHeight="1" x14ac:dyDescent="0.25">
      <c r="A5" s="69"/>
      <c r="B5" s="209"/>
      <c r="C5" s="73" t="s">
        <v>46</v>
      </c>
      <c r="D5" s="74">
        <f>SUM(Detailergebnisse_Kategorien!G9:G19)</f>
        <v>0</v>
      </c>
      <c r="E5" s="6"/>
    </row>
    <row r="6" spans="1:5" ht="15" customHeight="1" x14ac:dyDescent="0.25">
      <c r="A6" s="69"/>
      <c r="B6" s="209"/>
      <c r="C6" s="73" t="s">
        <v>58</v>
      </c>
      <c r="D6" s="74">
        <f>SUM(Detailergebnisse_Kategorien!G20:G53)</f>
        <v>0</v>
      </c>
      <c r="E6" s="6"/>
    </row>
    <row r="7" spans="1:5" ht="15" customHeight="1" x14ac:dyDescent="0.25">
      <c r="A7" s="69"/>
      <c r="B7" s="209"/>
      <c r="C7" s="75" t="s">
        <v>90</v>
      </c>
      <c r="D7" s="74">
        <f>SUM(Detailergebnisse_Kategorien!G54:G59)</f>
        <v>0</v>
      </c>
      <c r="E7" s="6"/>
    </row>
    <row r="8" spans="1:5" ht="15" customHeight="1" x14ac:dyDescent="0.25">
      <c r="A8" s="69"/>
      <c r="B8" s="209"/>
      <c r="C8" s="75" t="s">
        <v>94</v>
      </c>
      <c r="D8" s="74">
        <f>SUM(Detailergebnisse_Kategorien!G60:G67)</f>
        <v>0</v>
      </c>
      <c r="E8" s="6"/>
    </row>
    <row r="9" spans="1:5" ht="15" customHeight="1" x14ac:dyDescent="0.25">
      <c r="A9" s="69"/>
      <c r="B9" s="209"/>
      <c r="C9" s="75" t="s">
        <v>98</v>
      </c>
      <c r="D9" s="74">
        <f>SUM(Detailergebnisse_Kategorien!G68:G73)</f>
        <v>0</v>
      </c>
      <c r="E9" s="6"/>
    </row>
    <row r="10" spans="1:5" s="81" customFormat="1" ht="21" x14ac:dyDescent="0.25">
      <c r="A10" s="76"/>
      <c r="B10" s="77"/>
      <c r="C10" s="78" t="s">
        <v>235</v>
      </c>
      <c r="D10" s="79">
        <f>SUM(D4:D9)</f>
        <v>0</v>
      </c>
      <c r="E10" s="80"/>
    </row>
    <row r="11" spans="1:5" ht="15" customHeight="1" x14ac:dyDescent="0.25">
      <c r="A11" s="69"/>
      <c r="B11" s="210" t="s">
        <v>103</v>
      </c>
      <c r="C11" s="73" t="s">
        <v>104</v>
      </c>
      <c r="D11" s="74">
        <f>SUM(Detailergebnisse_Kategorien!G74:G82)</f>
        <v>0</v>
      </c>
      <c r="E11" s="6"/>
    </row>
    <row r="12" spans="1:5" ht="15" customHeight="1" x14ac:dyDescent="0.25">
      <c r="A12" s="69"/>
      <c r="B12" s="210"/>
      <c r="C12" s="73" t="s">
        <v>111</v>
      </c>
      <c r="D12" s="74">
        <f>SUM(Detailergebnisse_Kategorien!G83:G90)</f>
        <v>0</v>
      </c>
      <c r="E12" s="6"/>
    </row>
    <row r="13" spans="1:5" ht="15" customHeight="1" x14ac:dyDescent="0.25">
      <c r="A13" s="69"/>
      <c r="B13" s="210"/>
      <c r="C13" s="75" t="s">
        <v>120</v>
      </c>
      <c r="D13" s="74">
        <f>SUM(Detailergebnisse_Kategorien!G91:G98)</f>
        <v>0</v>
      </c>
      <c r="E13" s="6"/>
    </row>
    <row r="14" spans="1:5" ht="15" customHeight="1" x14ac:dyDescent="0.25">
      <c r="A14" s="69"/>
      <c r="B14" s="210"/>
      <c r="C14" s="75" t="s">
        <v>121</v>
      </c>
      <c r="D14" s="74">
        <f>SUM(Detailergebnisse_Kategorien!G99:G107)</f>
        <v>0</v>
      </c>
      <c r="E14" s="6"/>
    </row>
    <row r="15" spans="1:5" ht="15" customHeight="1" x14ac:dyDescent="0.25">
      <c r="A15" s="69"/>
      <c r="B15" s="210"/>
      <c r="C15" s="75" t="s">
        <v>122</v>
      </c>
      <c r="D15" s="74">
        <f>SUM(Detailergebnisse_Kategorien!G108:G116)</f>
        <v>0</v>
      </c>
      <c r="E15" s="6"/>
    </row>
    <row r="16" spans="1:5" ht="15" customHeight="1" x14ac:dyDescent="0.25">
      <c r="A16" s="69"/>
      <c r="B16" s="210"/>
      <c r="C16" s="73" t="s">
        <v>236</v>
      </c>
      <c r="D16" s="74">
        <f>SUM(Detailergebnisse_Kategorien!G117:G131)</f>
        <v>0</v>
      </c>
      <c r="E16" s="6"/>
    </row>
    <row r="17" spans="1:1024" s="81" customFormat="1" ht="21" x14ac:dyDescent="0.25">
      <c r="A17" s="76"/>
      <c r="B17" s="77"/>
      <c r="C17" s="78" t="s">
        <v>237</v>
      </c>
      <c r="D17" s="79">
        <f>SUM(D11:D16)</f>
        <v>0</v>
      </c>
      <c r="E17" s="80"/>
    </row>
    <row r="18" spans="1:1024" ht="15" customHeight="1" x14ac:dyDescent="0.25">
      <c r="A18" s="69"/>
      <c r="B18" s="209" t="s">
        <v>238</v>
      </c>
      <c r="C18" s="73" t="s">
        <v>137</v>
      </c>
      <c r="D18" s="74">
        <f>SUM(Detailergebnisse_Kategorien!G132:G135)</f>
        <v>0</v>
      </c>
      <c r="E18" s="6"/>
    </row>
    <row r="19" spans="1:1024" ht="15" customHeight="1" x14ac:dyDescent="0.25">
      <c r="A19" s="69"/>
      <c r="B19" s="209"/>
      <c r="C19" s="75" t="s">
        <v>143</v>
      </c>
      <c r="D19" s="74">
        <f>SUM(Detailergebnisse_Kategorien!G136:G165)</f>
        <v>0</v>
      </c>
      <c r="E19" s="6"/>
    </row>
    <row r="20" spans="1:1024" ht="15" customHeight="1" x14ac:dyDescent="0.25">
      <c r="A20" s="69"/>
      <c r="B20" s="209"/>
      <c r="C20" s="75" t="s">
        <v>174</v>
      </c>
      <c r="D20" s="74">
        <f>SUM(Detailergebnisse_Kategorien!G166:G175)</f>
        <v>0</v>
      </c>
      <c r="E20" s="6"/>
    </row>
    <row r="21" spans="1:1024" s="81" customFormat="1" ht="21" x14ac:dyDescent="0.25">
      <c r="A21" s="76"/>
      <c r="B21" s="77"/>
      <c r="C21" s="78" t="s">
        <v>239</v>
      </c>
      <c r="D21" s="79">
        <f>SUM(D18:D20)</f>
        <v>0</v>
      </c>
      <c r="E21" s="80"/>
    </row>
    <row r="22" spans="1:1024" s="81" customFormat="1" ht="27" customHeight="1" x14ac:dyDescent="0.25">
      <c r="A22" s="76"/>
      <c r="B22" s="82" t="s">
        <v>240</v>
      </c>
      <c r="C22" s="82"/>
      <c r="D22" s="83">
        <f>D21+D17+D10</f>
        <v>0</v>
      </c>
      <c r="E22" s="80"/>
    </row>
    <row r="23" spans="1:1024" ht="15" customHeight="1" x14ac:dyDescent="0.25">
      <c r="A23" s="69"/>
      <c r="B23" s="84"/>
      <c r="C23" s="85"/>
      <c r="D23" s="86"/>
      <c r="E23" s="6"/>
    </row>
    <row r="24" spans="1:1024" ht="15" customHeight="1" x14ac:dyDescent="0.25">
      <c r="A24" s="69"/>
      <c r="B24" s="210" t="s">
        <v>241</v>
      </c>
      <c r="C24" s="71" t="s">
        <v>39</v>
      </c>
      <c r="D24" s="72">
        <f>SUM(Detailergebnisse_Kategorien!G177:G180)</f>
        <v>0</v>
      </c>
      <c r="E24" s="6"/>
    </row>
    <row r="25" spans="1:1024" ht="15" customHeight="1" x14ac:dyDescent="0.25">
      <c r="A25" s="69"/>
      <c r="B25" s="210"/>
      <c r="C25" s="71" t="s">
        <v>46</v>
      </c>
      <c r="D25" s="72">
        <f>SUM(Detailergebnisse_Kategorien!G181:G188)</f>
        <v>0</v>
      </c>
      <c r="E25" s="6"/>
    </row>
    <row r="26" spans="1:1024" ht="15" customHeight="1" x14ac:dyDescent="0.25">
      <c r="A26" s="69"/>
      <c r="B26" s="210"/>
      <c r="C26" s="73" t="s">
        <v>58</v>
      </c>
      <c r="D26" s="74">
        <f>SUM(Detailergebnisse_Kategorien!G189:G222)</f>
        <v>0</v>
      </c>
      <c r="E26" s="6"/>
    </row>
    <row r="27" spans="1:1024" ht="15" customHeight="1" x14ac:dyDescent="0.25">
      <c r="A27" s="69"/>
      <c r="B27" s="210"/>
      <c r="C27" s="73" t="s">
        <v>90</v>
      </c>
      <c r="D27" s="74">
        <f>SUM(Detailergebnisse_Kategorien!G223:G228)</f>
        <v>0</v>
      </c>
      <c r="E27" s="6"/>
    </row>
    <row r="28" spans="1:1024" ht="15" customHeight="1" x14ac:dyDescent="0.25">
      <c r="A28" s="69"/>
      <c r="B28" s="210"/>
      <c r="C28" s="75" t="s">
        <v>242</v>
      </c>
      <c r="D28" s="74">
        <f>SUM(Detailergebnisse_Kategorien!G229:G258)</f>
        <v>0</v>
      </c>
      <c r="E28" s="6"/>
    </row>
    <row r="29" spans="1:1024" ht="15" customHeight="1" x14ac:dyDescent="0.25">
      <c r="A29" s="87"/>
      <c r="B29" s="210"/>
      <c r="C29" s="75" t="s">
        <v>190</v>
      </c>
      <c r="D29" s="74">
        <f>SUM(Detailergebnisse_Kategorien!G259:G263)</f>
        <v>0</v>
      </c>
      <c r="E29" s="6"/>
    </row>
    <row r="30" spans="1:1024" ht="21" x14ac:dyDescent="0.25">
      <c r="A30" s="76"/>
      <c r="B30" s="77"/>
      <c r="C30" s="78" t="s">
        <v>243</v>
      </c>
      <c r="D30" s="79">
        <f>SUM(D24:D29)</f>
        <v>0</v>
      </c>
      <c r="E30" s="80"/>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81"/>
      <c r="BE30" s="81"/>
      <c r="BF30" s="81"/>
      <c r="BG30" s="81"/>
      <c r="BH30" s="81"/>
      <c r="BI30" s="81"/>
      <c r="BJ30" s="81"/>
      <c r="BK30" s="81"/>
      <c r="BL30" s="81"/>
      <c r="BM30" s="81"/>
      <c r="BN30" s="81"/>
      <c r="BO30" s="81"/>
      <c r="BP30" s="81"/>
      <c r="BQ30" s="81"/>
      <c r="BR30" s="81"/>
      <c r="BS30" s="81"/>
      <c r="BT30" s="81"/>
      <c r="BU30" s="81"/>
      <c r="BV30" s="81"/>
      <c r="BW30" s="81"/>
      <c r="BX30" s="81"/>
      <c r="BY30" s="81"/>
      <c r="BZ30" s="81"/>
      <c r="CA30" s="81"/>
      <c r="CB30" s="81"/>
      <c r="CC30" s="81"/>
      <c r="CD30" s="81"/>
      <c r="CE30" s="81"/>
      <c r="CF30" s="81"/>
      <c r="CG30" s="81"/>
      <c r="CH30" s="81"/>
      <c r="CI30" s="81"/>
      <c r="CJ30" s="81"/>
      <c r="CK30" s="81"/>
      <c r="CL30" s="81"/>
      <c r="CM30" s="81"/>
      <c r="CN30" s="81"/>
      <c r="CO30" s="81"/>
      <c r="CP30" s="81"/>
      <c r="CQ30" s="81"/>
      <c r="CR30" s="81"/>
      <c r="CS30" s="81"/>
      <c r="CT30" s="81"/>
      <c r="CU30" s="81"/>
      <c r="CV30" s="81"/>
      <c r="CW30" s="81"/>
      <c r="CX30" s="81"/>
      <c r="CY30" s="81"/>
      <c r="CZ30" s="81"/>
      <c r="DA30" s="81"/>
      <c r="DB30" s="81"/>
      <c r="DC30" s="81"/>
      <c r="DD30" s="81"/>
      <c r="DE30" s="81"/>
      <c r="DF30" s="81"/>
      <c r="DG30" s="81"/>
      <c r="DH30" s="81"/>
      <c r="DI30" s="81"/>
      <c r="DJ30" s="81"/>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c r="EO30" s="81"/>
      <c r="EP30" s="81"/>
      <c r="EQ30" s="81"/>
      <c r="ER30" s="81"/>
      <c r="ES30" s="81"/>
      <c r="ET30" s="81"/>
      <c r="EU30" s="81"/>
      <c r="EV30" s="81"/>
      <c r="EW30" s="81"/>
      <c r="EX30" s="81"/>
      <c r="EY30" s="81"/>
      <c r="EZ30" s="81"/>
      <c r="FA30" s="81"/>
      <c r="FB30" s="81"/>
      <c r="FC30" s="81"/>
      <c r="FD30" s="81"/>
      <c r="FE30" s="81"/>
      <c r="FF30" s="81"/>
      <c r="FG30" s="81"/>
      <c r="FH30" s="81"/>
      <c r="FI30" s="81"/>
      <c r="FJ30" s="81"/>
      <c r="FK30" s="81"/>
      <c r="FL30" s="81"/>
      <c r="FM30" s="81"/>
      <c r="FN30" s="81"/>
      <c r="FO30" s="81"/>
      <c r="FP30" s="81"/>
      <c r="FQ30" s="81"/>
      <c r="FR30" s="81"/>
      <c r="FS30" s="81"/>
      <c r="FT30" s="81"/>
      <c r="FU30" s="81"/>
      <c r="FV30" s="81"/>
      <c r="FW30" s="81"/>
      <c r="FX30" s="81"/>
      <c r="FY30" s="81"/>
      <c r="FZ30" s="81"/>
      <c r="GA30" s="81"/>
      <c r="GB30" s="81"/>
      <c r="GC30" s="81"/>
      <c r="GD30" s="81"/>
      <c r="GE30" s="81"/>
      <c r="GF30" s="81"/>
      <c r="GG30" s="81"/>
      <c r="GH30" s="81"/>
      <c r="GI30" s="81"/>
      <c r="GJ30" s="81"/>
      <c r="GK30" s="81"/>
      <c r="GL30" s="81"/>
      <c r="GM30" s="81"/>
      <c r="GN30" s="81"/>
      <c r="GO30" s="81"/>
      <c r="GP30" s="81"/>
      <c r="GQ30" s="81"/>
      <c r="GR30" s="81"/>
      <c r="GS30" s="81"/>
      <c r="GT30" s="81"/>
      <c r="GU30" s="81"/>
      <c r="GV30" s="81"/>
      <c r="GW30" s="81"/>
      <c r="GX30" s="81"/>
      <c r="GY30" s="81"/>
      <c r="GZ30" s="81"/>
      <c r="HA30" s="81"/>
      <c r="HB30" s="81"/>
      <c r="HC30" s="81"/>
      <c r="HD30" s="81"/>
      <c r="HE30" s="81"/>
      <c r="HF30" s="81"/>
      <c r="HG30" s="81"/>
      <c r="HH30" s="81"/>
      <c r="HI30" s="81"/>
      <c r="HJ30" s="81"/>
      <c r="HK30" s="81"/>
      <c r="HL30" s="81"/>
      <c r="HM30" s="81"/>
      <c r="HN30" s="81"/>
      <c r="HO30" s="81"/>
      <c r="HP30" s="81"/>
      <c r="HQ30" s="81"/>
      <c r="HR30" s="81"/>
      <c r="HS30" s="81"/>
      <c r="HT30" s="81"/>
      <c r="HU30" s="81"/>
      <c r="HV30" s="81"/>
      <c r="HW30" s="81"/>
      <c r="HX30" s="81"/>
      <c r="HY30" s="81"/>
      <c r="HZ30" s="81"/>
      <c r="IA30" s="81"/>
      <c r="IB30" s="81"/>
      <c r="IC30" s="81"/>
      <c r="ID30" s="81"/>
      <c r="IE30" s="81"/>
      <c r="IF30" s="81"/>
      <c r="IG30" s="81"/>
      <c r="IH30" s="81"/>
      <c r="II30" s="81"/>
      <c r="IJ30" s="81"/>
      <c r="IK30" s="81"/>
      <c r="IL30" s="81"/>
      <c r="IM30" s="81"/>
      <c r="IN30" s="81"/>
      <c r="IO30" s="81"/>
      <c r="IP30" s="81"/>
      <c r="IQ30" s="81"/>
      <c r="IR30" s="81"/>
      <c r="IS30" s="81"/>
      <c r="IT30" s="81"/>
      <c r="IU30" s="81"/>
      <c r="IV30" s="81"/>
      <c r="IW30" s="81"/>
      <c r="IX30" s="81"/>
      <c r="IY30" s="81"/>
      <c r="IZ30" s="81"/>
      <c r="JA30" s="81"/>
      <c r="JB30" s="81"/>
      <c r="JC30" s="81"/>
      <c r="JD30" s="81"/>
      <c r="JE30" s="81"/>
      <c r="JF30" s="81"/>
      <c r="JG30" s="81"/>
      <c r="JH30" s="81"/>
      <c r="JI30" s="81"/>
      <c r="JJ30" s="81"/>
      <c r="JK30" s="81"/>
      <c r="JL30" s="81"/>
      <c r="JM30" s="81"/>
      <c r="JN30" s="81"/>
      <c r="JO30" s="81"/>
      <c r="JP30" s="81"/>
      <c r="JQ30" s="81"/>
      <c r="JR30" s="81"/>
      <c r="JS30" s="81"/>
      <c r="JT30" s="81"/>
      <c r="JU30" s="81"/>
      <c r="JV30" s="81"/>
      <c r="JW30" s="81"/>
      <c r="JX30" s="81"/>
      <c r="JY30" s="81"/>
      <c r="JZ30" s="81"/>
      <c r="KA30" s="81"/>
      <c r="KB30" s="81"/>
      <c r="KC30" s="81"/>
      <c r="KD30" s="81"/>
      <c r="KE30" s="81"/>
      <c r="KF30" s="81"/>
      <c r="KG30" s="81"/>
      <c r="KH30" s="81"/>
      <c r="KI30" s="81"/>
      <c r="KJ30" s="81"/>
      <c r="KK30" s="81"/>
      <c r="KL30" s="81"/>
      <c r="KM30" s="81"/>
      <c r="KN30" s="81"/>
      <c r="KO30" s="81"/>
      <c r="KP30" s="81"/>
      <c r="KQ30" s="81"/>
      <c r="KR30" s="81"/>
      <c r="KS30" s="81"/>
      <c r="KT30" s="81"/>
      <c r="KU30" s="81"/>
      <c r="KV30" s="81"/>
      <c r="KW30" s="81"/>
      <c r="KX30" s="81"/>
      <c r="KY30" s="81"/>
      <c r="KZ30" s="81"/>
      <c r="LA30" s="81"/>
      <c r="LB30" s="81"/>
      <c r="LC30" s="81"/>
      <c r="LD30" s="81"/>
      <c r="LE30" s="81"/>
      <c r="LF30" s="81"/>
      <c r="LG30" s="81"/>
      <c r="LH30" s="81"/>
      <c r="LI30" s="81"/>
      <c r="LJ30" s="81"/>
      <c r="LK30" s="81"/>
      <c r="LL30" s="81"/>
      <c r="LM30" s="81"/>
      <c r="LN30" s="81"/>
      <c r="LO30" s="81"/>
      <c r="LP30" s="81"/>
      <c r="LQ30" s="81"/>
      <c r="LR30" s="81"/>
      <c r="LS30" s="81"/>
      <c r="LT30" s="81"/>
      <c r="LU30" s="81"/>
      <c r="LV30" s="81"/>
      <c r="LW30" s="81"/>
      <c r="LX30" s="81"/>
      <c r="LY30" s="81"/>
      <c r="LZ30" s="81"/>
      <c r="MA30" s="81"/>
      <c r="MB30" s="81"/>
      <c r="MC30" s="81"/>
      <c r="MD30" s="81"/>
      <c r="ME30" s="81"/>
      <c r="MF30" s="81"/>
      <c r="MG30" s="81"/>
      <c r="MH30" s="81"/>
      <c r="MI30" s="81"/>
      <c r="MJ30" s="81"/>
      <c r="MK30" s="81"/>
      <c r="ML30" s="81"/>
      <c r="MM30" s="81"/>
      <c r="MN30" s="81"/>
      <c r="MO30" s="81"/>
      <c r="MP30" s="81"/>
      <c r="MQ30" s="81"/>
      <c r="MR30" s="81"/>
      <c r="MS30" s="81"/>
      <c r="MT30" s="81"/>
      <c r="MU30" s="81"/>
      <c r="MV30" s="81"/>
      <c r="MW30" s="81"/>
      <c r="MX30" s="81"/>
      <c r="MY30" s="81"/>
      <c r="MZ30" s="81"/>
      <c r="NA30" s="81"/>
      <c r="NB30" s="81"/>
      <c r="NC30" s="81"/>
      <c r="ND30" s="81"/>
      <c r="NE30" s="81"/>
      <c r="NF30" s="81"/>
      <c r="NG30" s="81"/>
      <c r="NH30" s="81"/>
      <c r="NI30" s="81"/>
      <c r="NJ30" s="81"/>
      <c r="NK30" s="81"/>
      <c r="NL30" s="81"/>
      <c r="NM30" s="81"/>
      <c r="NN30" s="81"/>
      <c r="NO30" s="81"/>
      <c r="NP30" s="81"/>
      <c r="NQ30" s="81"/>
      <c r="NR30" s="81"/>
      <c r="NS30" s="81"/>
      <c r="NT30" s="81"/>
      <c r="NU30" s="81"/>
      <c r="NV30" s="81"/>
      <c r="NW30" s="81"/>
      <c r="NX30" s="81"/>
      <c r="NY30" s="81"/>
      <c r="NZ30" s="81"/>
      <c r="OA30" s="81"/>
      <c r="OB30" s="81"/>
      <c r="OC30" s="81"/>
      <c r="OD30" s="81"/>
      <c r="OE30" s="81"/>
      <c r="OF30" s="81"/>
      <c r="OG30" s="81"/>
      <c r="OH30" s="81"/>
      <c r="OI30" s="81"/>
      <c r="OJ30" s="81"/>
      <c r="OK30" s="81"/>
      <c r="OL30" s="81"/>
      <c r="OM30" s="81"/>
      <c r="ON30" s="81"/>
      <c r="OO30" s="81"/>
      <c r="OP30" s="81"/>
      <c r="OQ30" s="81"/>
      <c r="OR30" s="81"/>
      <c r="OS30" s="81"/>
      <c r="OT30" s="81"/>
      <c r="OU30" s="81"/>
      <c r="OV30" s="81"/>
      <c r="OW30" s="81"/>
      <c r="OX30" s="81"/>
      <c r="OY30" s="81"/>
      <c r="OZ30" s="81"/>
      <c r="PA30" s="81"/>
      <c r="PB30" s="81"/>
      <c r="PC30" s="81"/>
      <c r="PD30" s="81"/>
      <c r="PE30" s="81"/>
      <c r="PF30" s="81"/>
      <c r="PG30" s="81"/>
      <c r="PH30" s="81"/>
      <c r="PI30" s="81"/>
      <c r="PJ30" s="81"/>
      <c r="PK30" s="81"/>
      <c r="PL30" s="81"/>
      <c r="PM30" s="81"/>
      <c r="PN30" s="81"/>
      <c r="PO30" s="81"/>
      <c r="PP30" s="81"/>
      <c r="PQ30" s="81"/>
      <c r="PR30" s="81"/>
      <c r="PS30" s="81"/>
      <c r="PT30" s="81"/>
      <c r="PU30" s="81"/>
      <c r="PV30" s="81"/>
      <c r="PW30" s="81"/>
      <c r="PX30" s="81"/>
      <c r="PY30" s="81"/>
      <c r="PZ30" s="81"/>
      <c r="QA30" s="81"/>
      <c r="QB30" s="81"/>
      <c r="QC30" s="81"/>
      <c r="QD30" s="81"/>
      <c r="QE30" s="81"/>
      <c r="QF30" s="81"/>
      <c r="QG30" s="81"/>
      <c r="QH30" s="81"/>
      <c r="QI30" s="81"/>
      <c r="QJ30" s="81"/>
      <c r="QK30" s="81"/>
      <c r="QL30" s="81"/>
      <c r="QM30" s="81"/>
      <c r="QN30" s="81"/>
      <c r="QO30" s="81"/>
      <c r="QP30" s="81"/>
      <c r="QQ30" s="81"/>
      <c r="QR30" s="81"/>
      <c r="QS30" s="81"/>
      <c r="QT30" s="81"/>
      <c r="QU30" s="81"/>
      <c r="QV30" s="81"/>
      <c r="QW30" s="81"/>
      <c r="QX30" s="81"/>
      <c r="QY30" s="81"/>
      <c r="QZ30" s="81"/>
      <c r="RA30" s="81"/>
      <c r="RB30" s="81"/>
      <c r="RC30" s="81"/>
      <c r="RD30" s="81"/>
      <c r="RE30" s="81"/>
      <c r="RF30" s="81"/>
      <c r="RG30" s="81"/>
      <c r="RH30" s="81"/>
      <c r="RI30" s="81"/>
      <c r="RJ30" s="81"/>
      <c r="RK30" s="81"/>
      <c r="RL30" s="81"/>
      <c r="RM30" s="81"/>
      <c r="RN30" s="81"/>
      <c r="RO30" s="81"/>
      <c r="RP30" s="81"/>
      <c r="RQ30" s="81"/>
      <c r="RR30" s="81"/>
      <c r="RS30" s="81"/>
      <c r="RT30" s="81"/>
      <c r="RU30" s="81"/>
      <c r="RV30" s="81"/>
      <c r="RW30" s="81"/>
      <c r="RX30" s="81"/>
      <c r="RY30" s="81"/>
      <c r="RZ30" s="81"/>
      <c r="SA30" s="81"/>
      <c r="SB30" s="81"/>
      <c r="SC30" s="81"/>
      <c r="SD30" s="81"/>
      <c r="SE30" s="81"/>
      <c r="SF30" s="81"/>
      <c r="SG30" s="81"/>
      <c r="SH30" s="81"/>
      <c r="SI30" s="81"/>
      <c r="SJ30" s="81"/>
      <c r="SK30" s="81"/>
      <c r="SL30" s="81"/>
      <c r="SM30" s="81"/>
      <c r="SN30" s="81"/>
      <c r="SO30" s="81"/>
      <c r="SP30" s="81"/>
      <c r="SQ30" s="81"/>
      <c r="SR30" s="81"/>
      <c r="SS30" s="81"/>
      <c r="ST30" s="81"/>
      <c r="SU30" s="81"/>
      <c r="SV30" s="81"/>
      <c r="SW30" s="81"/>
      <c r="SX30" s="81"/>
      <c r="SY30" s="81"/>
      <c r="SZ30" s="81"/>
      <c r="TA30" s="81"/>
      <c r="TB30" s="81"/>
      <c r="TC30" s="81"/>
      <c r="TD30" s="81"/>
      <c r="TE30" s="81"/>
      <c r="TF30" s="81"/>
      <c r="TG30" s="81"/>
      <c r="TH30" s="81"/>
      <c r="TI30" s="81"/>
      <c r="TJ30" s="81"/>
      <c r="TK30" s="81"/>
      <c r="TL30" s="81"/>
      <c r="TM30" s="81"/>
      <c r="TN30" s="81"/>
      <c r="TO30" s="81"/>
      <c r="TP30" s="81"/>
      <c r="TQ30" s="81"/>
      <c r="TR30" s="81"/>
      <c r="TS30" s="81"/>
      <c r="TT30" s="81"/>
      <c r="TU30" s="81"/>
      <c r="TV30" s="81"/>
      <c r="TW30" s="81"/>
      <c r="TX30" s="81"/>
      <c r="TY30" s="81"/>
      <c r="TZ30" s="81"/>
      <c r="UA30" s="81"/>
      <c r="UB30" s="81"/>
      <c r="UC30" s="81"/>
      <c r="UD30" s="81"/>
      <c r="UE30" s="81"/>
      <c r="UF30" s="81"/>
      <c r="UG30" s="81"/>
      <c r="UH30" s="81"/>
      <c r="UI30" s="81"/>
      <c r="UJ30" s="81"/>
      <c r="UK30" s="81"/>
      <c r="UL30" s="81"/>
      <c r="UM30" s="81"/>
      <c r="UN30" s="81"/>
      <c r="UO30" s="81"/>
      <c r="UP30" s="81"/>
      <c r="UQ30" s="81"/>
      <c r="UR30" s="81"/>
      <c r="US30" s="81"/>
      <c r="UT30" s="81"/>
      <c r="UU30" s="81"/>
      <c r="UV30" s="81"/>
      <c r="UW30" s="81"/>
      <c r="UX30" s="81"/>
      <c r="UY30" s="81"/>
      <c r="UZ30" s="81"/>
      <c r="VA30" s="81"/>
      <c r="VB30" s="81"/>
      <c r="VC30" s="81"/>
      <c r="VD30" s="81"/>
      <c r="VE30" s="81"/>
      <c r="VF30" s="81"/>
      <c r="VG30" s="81"/>
      <c r="VH30" s="81"/>
      <c r="VI30" s="81"/>
      <c r="VJ30" s="81"/>
      <c r="VK30" s="81"/>
      <c r="VL30" s="81"/>
      <c r="VM30" s="81"/>
      <c r="VN30" s="81"/>
      <c r="VO30" s="81"/>
      <c r="VP30" s="81"/>
      <c r="VQ30" s="81"/>
      <c r="VR30" s="81"/>
      <c r="VS30" s="81"/>
      <c r="VT30" s="81"/>
      <c r="VU30" s="81"/>
      <c r="VV30" s="81"/>
      <c r="VW30" s="81"/>
      <c r="VX30" s="81"/>
      <c r="VY30" s="81"/>
      <c r="VZ30" s="81"/>
      <c r="WA30" s="81"/>
      <c r="WB30" s="81"/>
      <c r="WC30" s="81"/>
      <c r="WD30" s="81"/>
      <c r="WE30" s="81"/>
      <c r="WF30" s="81"/>
      <c r="WG30" s="81"/>
      <c r="WH30" s="81"/>
      <c r="WI30" s="81"/>
      <c r="WJ30" s="81"/>
      <c r="WK30" s="81"/>
      <c r="WL30" s="81"/>
      <c r="WM30" s="81"/>
      <c r="WN30" s="81"/>
      <c r="WO30" s="81"/>
      <c r="WP30" s="81"/>
      <c r="WQ30" s="81"/>
      <c r="WR30" s="81"/>
      <c r="WS30" s="81"/>
      <c r="WT30" s="81"/>
      <c r="WU30" s="81"/>
      <c r="WV30" s="81"/>
      <c r="WW30" s="81"/>
      <c r="WX30" s="81"/>
      <c r="WY30" s="81"/>
      <c r="WZ30" s="81"/>
      <c r="XA30" s="81"/>
      <c r="XB30" s="81"/>
      <c r="XC30" s="81"/>
      <c r="XD30" s="81"/>
      <c r="XE30" s="81"/>
      <c r="XF30" s="81"/>
      <c r="XG30" s="81"/>
      <c r="XH30" s="81"/>
      <c r="XI30" s="81"/>
      <c r="XJ30" s="81"/>
      <c r="XK30" s="81"/>
      <c r="XL30" s="81"/>
      <c r="XM30" s="81"/>
      <c r="XN30" s="81"/>
      <c r="XO30" s="81"/>
      <c r="XP30" s="81"/>
      <c r="XQ30" s="81"/>
      <c r="XR30" s="81"/>
      <c r="XS30" s="81"/>
      <c r="XT30" s="81"/>
      <c r="XU30" s="81"/>
      <c r="XV30" s="81"/>
      <c r="XW30" s="81"/>
      <c r="XX30" s="81"/>
      <c r="XY30" s="81"/>
      <c r="XZ30" s="81"/>
      <c r="YA30" s="81"/>
      <c r="YB30" s="81"/>
      <c r="YC30" s="81"/>
      <c r="YD30" s="81"/>
      <c r="YE30" s="81"/>
      <c r="YF30" s="81"/>
      <c r="YG30" s="81"/>
      <c r="YH30" s="81"/>
      <c r="YI30" s="81"/>
      <c r="YJ30" s="81"/>
      <c r="YK30" s="81"/>
      <c r="YL30" s="81"/>
      <c r="YM30" s="81"/>
      <c r="YN30" s="81"/>
      <c r="YO30" s="81"/>
      <c r="YP30" s="81"/>
      <c r="YQ30" s="81"/>
      <c r="YR30" s="81"/>
      <c r="YS30" s="81"/>
      <c r="YT30" s="81"/>
      <c r="YU30" s="81"/>
      <c r="YV30" s="81"/>
      <c r="YW30" s="81"/>
      <c r="YX30" s="81"/>
      <c r="YY30" s="81"/>
      <c r="YZ30" s="81"/>
      <c r="ZA30" s="81"/>
      <c r="ZB30" s="81"/>
      <c r="ZC30" s="81"/>
      <c r="ZD30" s="81"/>
      <c r="ZE30" s="81"/>
      <c r="ZF30" s="81"/>
      <c r="ZG30" s="81"/>
      <c r="ZH30" s="81"/>
      <c r="ZI30" s="81"/>
      <c r="ZJ30" s="81"/>
      <c r="ZK30" s="81"/>
      <c r="ZL30" s="81"/>
      <c r="ZM30" s="81"/>
      <c r="ZN30" s="81"/>
      <c r="ZO30" s="81"/>
      <c r="ZP30" s="81"/>
      <c r="ZQ30" s="81"/>
      <c r="ZR30" s="81"/>
      <c r="ZS30" s="81"/>
      <c r="ZT30" s="81"/>
      <c r="ZU30" s="81"/>
      <c r="ZV30" s="81"/>
      <c r="ZW30" s="81"/>
      <c r="ZX30" s="81"/>
      <c r="ZY30" s="81"/>
      <c r="ZZ30" s="81"/>
      <c r="AAA30" s="81"/>
      <c r="AAB30" s="81"/>
      <c r="AAC30" s="81"/>
      <c r="AAD30" s="81"/>
      <c r="AAE30" s="81"/>
      <c r="AAF30" s="81"/>
      <c r="AAG30" s="81"/>
      <c r="AAH30" s="81"/>
      <c r="AAI30" s="81"/>
      <c r="AAJ30" s="81"/>
      <c r="AAK30" s="81"/>
      <c r="AAL30" s="81"/>
      <c r="AAM30" s="81"/>
      <c r="AAN30" s="81"/>
      <c r="AAO30" s="81"/>
      <c r="AAP30" s="81"/>
      <c r="AAQ30" s="81"/>
      <c r="AAR30" s="81"/>
      <c r="AAS30" s="81"/>
      <c r="AAT30" s="81"/>
      <c r="AAU30" s="81"/>
      <c r="AAV30" s="81"/>
      <c r="AAW30" s="81"/>
      <c r="AAX30" s="81"/>
      <c r="AAY30" s="81"/>
      <c r="AAZ30" s="81"/>
      <c r="ABA30" s="81"/>
      <c r="ABB30" s="81"/>
      <c r="ABC30" s="81"/>
      <c r="ABD30" s="81"/>
      <c r="ABE30" s="81"/>
      <c r="ABF30" s="81"/>
      <c r="ABG30" s="81"/>
      <c r="ABH30" s="81"/>
      <c r="ABI30" s="81"/>
      <c r="ABJ30" s="81"/>
      <c r="ABK30" s="81"/>
      <c r="ABL30" s="81"/>
      <c r="ABM30" s="81"/>
      <c r="ABN30" s="81"/>
      <c r="ABO30" s="81"/>
      <c r="ABP30" s="81"/>
      <c r="ABQ30" s="81"/>
      <c r="ABR30" s="81"/>
      <c r="ABS30" s="81"/>
      <c r="ABT30" s="81"/>
      <c r="ABU30" s="81"/>
      <c r="ABV30" s="81"/>
      <c r="ABW30" s="81"/>
      <c r="ABX30" s="81"/>
      <c r="ABY30" s="81"/>
      <c r="ABZ30" s="81"/>
      <c r="ACA30" s="81"/>
      <c r="ACB30" s="81"/>
      <c r="ACC30" s="81"/>
      <c r="ACD30" s="81"/>
      <c r="ACE30" s="81"/>
      <c r="ACF30" s="81"/>
      <c r="ACG30" s="81"/>
      <c r="ACH30" s="81"/>
      <c r="ACI30" s="81"/>
      <c r="ACJ30" s="81"/>
      <c r="ACK30" s="81"/>
      <c r="ACL30" s="81"/>
      <c r="ACM30" s="81"/>
      <c r="ACN30" s="81"/>
      <c r="ACO30" s="81"/>
      <c r="ACP30" s="81"/>
      <c r="ACQ30" s="81"/>
      <c r="ACR30" s="81"/>
      <c r="ACS30" s="81"/>
      <c r="ACT30" s="81"/>
      <c r="ACU30" s="81"/>
      <c r="ACV30" s="81"/>
      <c r="ACW30" s="81"/>
      <c r="ACX30" s="81"/>
      <c r="ACY30" s="81"/>
      <c r="ACZ30" s="81"/>
      <c r="ADA30" s="81"/>
      <c r="ADB30" s="81"/>
      <c r="ADC30" s="81"/>
      <c r="ADD30" s="81"/>
      <c r="ADE30" s="81"/>
      <c r="ADF30" s="81"/>
      <c r="ADG30" s="81"/>
      <c r="ADH30" s="81"/>
      <c r="ADI30" s="81"/>
      <c r="ADJ30" s="81"/>
      <c r="ADK30" s="81"/>
      <c r="ADL30" s="81"/>
      <c r="ADM30" s="81"/>
      <c r="ADN30" s="81"/>
      <c r="ADO30" s="81"/>
      <c r="ADP30" s="81"/>
      <c r="ADQ30" s="81"/>
      <c r="ADR30" s="81"/>
      <c r="ADS30" s="81"/>
      <c r="ADT30" s="81"/>
      <c r="ADU30" s="81"/>
      <c r="ADV30" s="81"/>
      <c r="ADW30" s="81"/>
      <c r="ADX30" s="81"/>
      <c r="ADY30" s="81"/>
      <c r="ADZ30" s="81"/>
      <c r="AEA30" s="81"/>
      <c r="AEB30" s="81"/>
      <c r="AEC30" s="81"/>
      <c r="AED30" s="81"/>
      <c r="AEE30" s="81"/>
      <c r="AEF30" s="81"/>
      <c r="AEG30" s="81"/>
      <c r="AEH30" s="81"/>
      <c r="AEI30" s="81"/>
      <c r="AEJ30" s="81"/>
      <c r="AEK30" s="81"/>
      <c r="AEL30" s="81"/>
      <c r="AEM30" s="81"/>
      <c r="AEN30" s="81"/>
      <c r="AEO30" s="81"/>
      <c r="AEP30" s="81"/>
      <c r="AEQ30" s="81"/>
      <c r="AER30" s="81"/>
      <c r="AES30" s="81"/>
      <c r="AET30" s="81"/>
      <c r="AEU30" s="81"/>
      <c r="AEV30" s="81"/>
      <c r="AEW30" s="81"/>
      <c r="AEX30" s="81"/>
      <c r="AEY30" s="81"/>
      <c r="AEZ30" s="81"/>
      <c r="AFA30" s="81"/>
      <c r="AFB30" s="81"/>
      <c r="AFC30" s="81"/>
      <c r="AFD30" s="81"/>
      <c r="AFE30" s="81"/>
      <c r="AFF30" s="81"/>
      <c r="AFG30" s="81"/>
      <c r="AFH30" s="81"/>
      <c r="AFI30" s="81"/>
      <c r="AFJ30" s="81"/>
      <c r="AFK30" s="81"/>
      <c r="AFL30" s="81"/>
      <c r="AFM30" s="81"/>
      <c r="AFN30" s="81"/>
      <c r="AFO30" s="81"/>
      <c r="AFP30" s="81"/>
      <c r="AFQ30" s="81"/>
      <c r="AFR30" s="81"/>
      <c r="AFS30" s="81"/>
      <c r="AFT30" s="81"/>
      <c r="AFU30" s="81"/>
      <c r="AFV30" s="81"/>
      <c r="AFW30" s="81"/>
      <c r="AFX30" s="81"/>
      <c r="AFY30" s="81"/>
      <c r="AFZ30" s="81"/>
      <c r="AGA30" s="81"/>
      <c r="AGB30" s="81"/>
      <c r="AGC30" s="81"/>
      <c r="AGD30" s="81"/>
      <c r="AGE30" s="81"/>
      <c r="AGF30" s="81"/>
      <c r="AGG30" s="81"/>
      <c r="AGH30" s="81"/>
      <c r="AGI30" s="81"/>
      <c r="AGJ30" s="81"/>
      <c r="AGK30" s="81"/>
      <c r="AGL30" s="81"/>
      <c r="AGM30" s="81"/>
      <c r="AGN30" s="81"/>
      <c r="AGO30" s="81"/>
      <c r="AGP30" s="81"/>
      <c r="AGQ30" s="81"/>
      <c r="AGR30" s="81"/>
      <c r="AGS30" s="81"/>
      <c r="AGT30" s="81"/>
      <c r="AGU30" s="81"/>
      <c r="AGV30" s="81"/>
      <c r="AGW30" s="81"/>
      <c r="AGX30" s="81"/>
      <c r="AGY30" s="81"/>
      <c r="AGZ30" s="81"/>
      <c r="AHA30" s="81"/>
      <c r="AHB30" s="81"/>
      <c r="AHC30" s="81"/>
      <c r="AHD30" s="81"/>
      <c r="AHE30" s="81"/>
      <c r="AHF30" s="81"/>
      <c r="AHG30" s="81"/>
      <c r="AHH30" s="81"/>
      <c r="AHI30" s="81"/>
      <c r="AHJ30" s="81"/>
      <c r="AHK30" s="81"/>
      <c r="AHL30" s="81"/>
      <c r="AHM30" s="81"/>
      <c r="AHN30" s="81"/>
      <c r="AHO30" s="81"/>
      <c r="AHP30" s="81"/>
      <c r="AHQ30" s="81"/>
      <c r="AHR30" s="81"/>
      <c r="AHS30" s="81"/>
      <c r="AHT30" s="81"/>
      <c r="AHU30" s="81"/>
      <c r="AHV30" s="81"/>
      <c r="AHW30" s="81"/>
      <c r="AHX30" s="81"/>
      <c r="AHY30" s="81"/>
      <c r="AHZ30" s="81"/>
      <c r="AIA30" s="81"/>
      <c r="AIB30" s="81"/>
      <c r="AIC30" s="81"/>
      <c r="AID30" s="81"/>
      <c r="AIE30" s="81"/>
      <c r="AIF30" s="81"/>
      <c r="AIG30" s="81"/>
      <c r="AIH30" s="81"/>
      <c r="AII30" s="81"/>
      <c r="AIJ30" s="81"/>
      <c r="AIK30" s="81"/>
      <c r="AIL30" s="81"/>
      <c r="AIM30" s="81"/>
      <c r="AIN30" s="81"/>
      <c r="AIO30" s="81"/>
      <c r="AIP30" s="81"/>
      <c r="AIQ30" s="81"/>
      <c r="AIR30" s="81"/>
      <c r="AIS30" s="81"/>
      <c r="AIT30" s="81"/>
      <c r="AIU30" s="81"/>
      <c r="AIV30" s="81"/>
      <c r="AIW30" s="81"/>
      <c r="AIX30" s="81"/>
      <c r="AIY30" s="81"/>
      <c r="AIZ30" s="81"/>
      <c r="AJA30" s="81"/>
      <c r="AJB30" s="81"/>
      <c r="AJC30" s="81"/>
      <c r="AJD30" s="81"/>
      <c r="AJE30" s="81"/>
      <c r="AJF30" s="81"/>
      <c r="AJG30" s="81"/>
      <c r="AJH30" s="81"/>
      <c r="AJI30" s="81"/>
      <c r="AJJ30" s="81"/>
      <c r="AJK30" s="81"/>
      <c r="AJL30" s="81"/>
      <c r="AJM30" s="81"/>
      <c r="AJN30" s="81"/>
      <c r="AJO30" s="81"/>
      <c r="AJP30" s="81"/>
      <c r="AJQ30" s="81"/>
      <c r="AJR30" s="81"/>
      <c r="AJS30" s="81"/>
      <c r="AJT30" s="81"/>
      <c r="AJU30" s="81"/>
      <c r="AJV30" s="81"/>
      <c r="AJW30" s="81"/>
      <c r="AJX30" s="81"/>
      <c r="AJY30" s="81"/>
      <c r="AJZ30" s="81"/>
      <c r="AKA30" s="81"/>
      <c r="AKB30" s="81"/>
      <c r="AKC30" s="81"/>
      <c r="AKD30" s="81"/>
      <c r="AKE30" s="81"/>
      <c r="AKF30" s="81"/>
      <c r="AKG30" s="81"/>
      <c r="AKH30" s="81"/>
      <c r="AKI30" s="81"/>
      <c r="AKJ30" s="81"/>
      <c r="AKK30" s="81"/>
      <c r="AKL30" s="81"/>
      <c r="AKM30" s="81"/>
      <c r="AKN30" s="81"/>
      <c r="AKO30" s="81"/>
      <c r="AKP30" s="81"/>
      <c r="AKQ30" s="81"/>
      <c r="AKR30" s="81"/>
      <c r="AKS30" s="81"/>
      <c r="AKT30" s="81"/>
      <c r="AKU30" s="81"/>
      <c r="AKV30" s="81"/>
      <c r="AKW30" s="81"/>
      <c r="AKX30" s="81"/>
      <c r="AKY30" s="81"/>
      <c r="AKZ30" s="81"/>
      <c r="ALA30" s="81"/>
      <c r="ALB30" s="81"/>
      <c r="ALC30" s="81"/>
      <c r="ALD30" s="81"/>
      <c r="ALE30" s="81"/>
      <c r="ALF30" s="81"/>
      <c r="ALG30" s="81"/>
      <c r="ALH30" s="81"/>
      <c r="ALI30" s="81"/>
      <c r="ALJ30" s="81"/>
      <c r="ALK30" s="81"/>
      <c r="ALL30" s="81"/>
      <c r="ALM30" s="81"/>
      <c r="ALN30" s="81"/>
      <c r="ALO30" s="81"/>
      <c r="ALP30" s="81"/>
      <c r="ALQ30" s="81"/>
      <c r="ALR30" s="81"/>
      <c r="ALS30" s="81"/>
      <c r="ALT30" s="81"/>
      <c r="ALU30" s="81"/>
      <c r="ALV30" s="81"/>
      <c r="ALW30" s="81"/>
      <c r="ALX30" s="81"/>
      <c r="ALY30" s="81"/>
      <c r="ALZ30" s="81"/>
      <c r="AMA30" s="81"/>
      <c r="AMB30" s="81"/>
      <c r="AMC30" s="81"/>
      <c r="AMD30" s="81"/>
      <c r="AME30" s="81"/>
      <c r="AMF30" s="81"/>
      <c r="AMG30" s="81"/>
      <c r="AMH30" s="81"/>
      <c r="AMI30" s="81"/>
      <c r="AMJ30" s="81"/>
    </row>
    <row r="31" spans="1:1024" ht="27" customHeight="1" x14ac:dyDescent="0.25">
      <c r="A31" s="76"/>
      <c r="B31" s="82" t="s">
        <v>244</v>
      </c>
      <c r="C31" s="82"/>
      <c r="D31" s="83">
        <f>D22+D30</f>
        <v>0</v>
      </c>
      <c r="E31" s="80"/>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C31" s="81"/>
      <c r="BD31" s="81"/>
      <c r="BE31" s="81"/>
      <c r="BF31" s="81"/>
      <c r="BG31" s="81"/>
      <c r="BH31" s="81"/>
      <c r="BI31" s="81"/>
      <c r="BJ31" s="81"/>
      <c r="BK31" s="81"/>
      <c r="BL31" s="81"/>
      <c r="BM31" s="81"/>
      <c r="BN31" s="81"/>
      <c r="BO31" s="81"/>
      <c r="BP31" s="81"/>
      <c r="BQ31" s="81"/>
      <c r="BR31" s="81"/>
      <c r="BS31" s="81"/>
      <c r="BT31" s="81"/>
      <c r="BU31" s="81"/>
      <c r="BV31" s="81"/>
      <c r="BW31" s="81"/>
      <c r="BX31" s="81"/>
      <c r="BY31" s="81"/>
      <c r="BZ31" s="81"/>
      <c r="CA31" s="81"/>
      <c r="CB31" s="81"/>
      <c r="CC31" s="81"/>
      <c r="CD31" s="81"/>
      <c r="CE31" s="81"/>
      <c r="CF31" s="81"/>
      <c r="CG31" s="81"/>
      <c r="CH31" s="81"/>
      <c r="CI31" s="81"/>
      <c r="CJ31" s="81"/>
      <c r="CK31" s="81"/>
      <c r="CL31" s="81"/>
      <c r="CM31" s="81"/>
      <c r="CN31" s="81"/>
      <c r="CO31" s="81"/>
      <c r="CP31" s="81"/>
      <c r="CQ31" s="81"/>
      <c r="CR31" s="81"/>
      <c r="CS31" s="81"/>
      <c r="CT31" s="81"/>
      <c r="CU31" s="81"/>
      <c r="CV31" s="81"/>
      <c r="CW31" s="81"/>
      <c r="CX31" s="81"/>
      <c r="CY31" s="81"/>
      <c r="CZ31" s="81"/>
      <c r="DA31" s="81"/>
      <c r="DB31" s="81"/>
      <c r="DC31" s="81"/>
      <c r="DD31" s="81"/>
      <c r="DE31" s="81"/>
      <c r="DF31" s="81"/>
      <c r="DG31" s="81"/>
      <c r="DH31" s="81"/>
      <c r="DI31" s="81"/>
      <c r="DJ31" s="81"/>
      <c r="DK31" s="81"/>
      <c r="DL31" s="81"/>
      <c r="DM31" s="81"/>
      <c r="DN31" s="81"/>
      <c r="DO31" s="81"/>
      <c r="DP31" s="81"/>
      <c r="DQ31" s="81"/>
      <c r="DR31" s="81"/>
      <c r="DS31" s="81"/>
      <c r="DT31" s="81"/>
      <c r="DU31" s="81"/>
      <c r="DV31" s="81"/>
      <c r="DW31" s="81"/>
      <c r="DX31" s="81"/>
      <c r="DY31" s="81"/>
      <c r="DZ31" s="81"/>
      <c r="EA31" s="81"/>
      <c r="EB31" s="81"/>
      <c r="EC31" s="81"/>
      <c r="ED31" s="81"/>
      <c r="EE31" s="81"/>
      <c r="EF31" s="81"/>
      <c r="EG31" s="81"/>
      <c r="EH31" s="81"/>
      <c r="EI31" s="81"/>
      <c r="EJ31" s="81"/>
      <c r="EK31" s="81"/>
      <c r="EL31" s="81"/>
      <c r="EM31" s="81"/>
      <c r="EN31" s="81"/>
      <c r="EO31" s="81"/>
      <c r="EP31" s="81"/>
      <c r="EQ31" s="81"/>
      <c r="ER31" s="81"/>
      <c r="ES31" s="81"/>
      <c r="ET31" s="81"/>
      <c r="EU31" s="81"/>
      <c r="EV31" s="81"/>
      <c r="EW31" s="81"/>
      <c r="EX31" s="81"/>
      <c r="EY31" s="81"/>
      <c r="EZ31" s="81"/>
      <c r="FA31" s="81"/>
      <c r="FB31" s="81"/>
      <c r="FC31" s="81"/>
      <c r="FD31" s="81"/>
      <c r="FE31" s="81"/>
      <c r="FF31" s="81"/>
      <c r="FG31" s="81"/>
      <c r="FH31" s="81"/>
      <c r="FI31" s="81"/>
      <c r="FJ31" s="81"/>
      <c r="FK31" s="81"/>
      <c r="FL31" s="81"/>
      <c r="FM31" s="81"/>
      <c r="FN31" s="81"/>
      <c r="FO31" s="81"/>
      <c r="FP31" s="81"/>
      <c r="FQ31" s="81"/>
      <c r="FR31" s="81"/>
      <c r="FS31" s="81"/>
      <c r="FT31" s="81"/>
      <c r="FU31" s="81"/>
      <c r="FV31" s="81"/>
      <c r="FW31" s="81"/>
      <c r="FX31" s="81"/>
      <c r="FY31" s="81"/>
      <c r="FZ31" s="81"/>
      <c r="GA31" s="81"/>
      <c r="GB31" s="81"/>
      <c r="GC31" s="81"/>
      <c r="GD31" s="81"/>
      <c r="GE31" s="81"/>
      <c r="GF31" s="81"/>
      <c r="GG31" s="81"/>
      <c r="GH31" s="81"/>
      <c r="GI31" s="81"/>
      <c r="GJ31" s="81"/>
      <c r="GK31" s="81"/>
      <c r="GL31" s="81"/>
      <c r="GM31" s="81"/>
      <c r="GN31" s="81"/>
      <c r="GO31" s="81"/>
      <c r="GP31" s="81"/>
      <c r="GQ31" s="81"/>
      <c r="GR31" s="81"/>
      <c r="GS31" s="81"/>
      <c r="GT31" s="81"/>
      <c r="GU31" s="81"/>
      <c r="GV31" s="81"/>
      <c r="GW31" s="81"/>
      <c r="GX31" s="81"/>
      <c r="GY31" s="81"/>
      <c r="GZ31" s="81"/>
      <c r="HA31" s="81"/>
      <c r="HB31" s="81"/>
      <c r="HC31" s="81"/>
      <c r="HD31" s="81"/>
      <c r="HE31" s="81"/>
      <c r="HF31" s="81"/>
      <c r="HG31" s="81"/>
      <c r="HH31" s="81"/>
      <c r="HI31" s="81"/>
      <c r="HJ31" s="81"/>
      <c r="HK31" s="81"/>
      <c r="HL31" s="81"/>
      <c r="HM31" s="81"/>
      <c r="HN31" s="81"/>
      <c r="HO31" s="81"/>
      <c r="HP31" s="81"/>
      <c r="HQ31" s="81"/>
      <c r="HR31" s="81"/>
      <c r="HS31" s="81"/>
      <c r="HT31" s="81"/>
      <c r="HU31" s="81"/>
      <c r="HV31" s="81"/>
      <c r="HW31" s="81"/>
      <c r="HX31" s="81"/>
      <c r="HY31" s="81"/>
      <c r="HZ31" s="81"/>
      <c r="IA31" s="81"/>
      <c r="IB31" s="81"/>
      <c r="IC31" s="81"/>
      <c r="ID31" s="81"/>
      <c r="IE31" s="81"/>
      <c r="IF31" s="81"/>
      <c r="IG31" s="81"/>
      <c r="IH31" s="81"/>
      <c r="II31" s="81"/>
      <c r="IJ31" s="81"/>
      <c r="IK31" s="81"/>
      <c r="IL31" s="81"/>
      <c r="IM31" s="81"/>
      <c r="IN31" s="81"/>
      <c r="IO31" s="81"/>
      <c r="IP31" s="81"/>
      <c r="IQ31" s="81"/>
      <c r="IR31" s="81"/>
      <c r="IS31" s="81"/>
      <c r="IT31" s="81"/>
      <c r="IU31" s="81"/>
      <c r="IV31" s="81"/>
      <c r="IW31" s="81"/>
      <c r="IX31" s="81"/>
      <c r="IY31" s="81"/>
      <c r="IZ31" s="81"/>
      <c r="JA31" s="81"/>
      <c r="JB31" s="81"/>
      <c r="JC31" s="81"/>
      <c r="JD31" s="81"/>
      <c r="JE31" s="81"/>
      <c r="JF31" s="81"/>
      <c r="JG31" s="81"/>
      <c r="JH31" s="81"/>
      <c r="JI31" s="81"/>
      <c r="JJ31" s="81"/>
      <c r="JK31" s="81"/>
      <c r="JL31" s="81"/>
      <c r="JM31" s="81"/>
      <c r="JN31" s="81"/>
      <c r="JO31" s="81"/>
      <c r="JP31" s="81"/>
      <c r="JQ31" s="81"/>
      <c r="JR31" s="81"/>
      <c r="JS31" s="81"/>
      <c r="JT31" s="81"/>
      <c r="JU31" s="81"/>
      <c r="JV31" s="81"/>
      <c r="JW31" s="81"/>
      <c r="JX31" s="81"/>
      <c r="JY31" s="81"/>
      <c r="JZ31" s="81"/>
      <c r="KA31" s="81"/>
      <c r="KB31" s="81"/>
      <c r="KC31" s="81"/>
      <c r="KD31" s="81"/>
      <c r="KE31" s="81"/>
      <c r="KF31" s="81"/>
      <c r="KG31" s="81"/>
      <c r="KH31" s="81"/>
      <c r="KI31" s="81"/>
      <c r="KJ31" s="81"/>
      <c r="KK31" s="81"/>
      <c r="KL31" s="81"/>
      <c r="KM31" s="81"/>
      <c r="KN31" s="81"/>
      <c r="KO31" s="81"/>
      <c r="KP31" s="81"/>
      <c r="KQ31" s="81"/>
      <c r="KR31" s="81"/>
      <c r="KS31" s="81"/>
      <c r="KT31" s="81"/>
      <c r="KU31" s="81"/>
      <c r="KV31" s="81"/>
      <c r="KW31" s="81"/>
      <c r="KX31" s="81"/>
      <c r="KY31" s="81"/>
      <c r="KZ31" s="81"/>
      <c r="LA31" s="81"/>
      <c r="LB31" s="81"/>
      <c r="LC31" s="81"/>
      <c r="LD31" s="81"/>
      <c r="LE31" s="81"/>
      <c r="LF31" s="81"/>
      <c r="LG31" s="81"/>
      <c r="LH31" s="81"/>
      <c r="LI31" s="81"/>
      <c r="LJ31" s="81"/>
      <c r="LK31" s="81"/>
      <c r="LL31" s="81"/>
      <c r="LM31" s="81"/>
      <c r="LN31" s="81"/>
      <c r="LO31" s="81"/>
      <c r="LP31" s="81"/>
      <c r="LQ31" s="81"/>
      <c r="LR31" s="81"/>
      <c r="LS31" s="81"/>
      <c r="LT31" s="81"/>
      <c r="LU31" s="81"/>
      <c r="LV31" s="81"/>
      <c r="LW31" s="81"/>
      <c r="LX31" s="81"/>
      <c r="LY31" s="81"/>
      <c r="LZ31" s="81"/>
      <c r="MA31" s="81"/>
      <c r="MB31" s="81"/>
      <c r="MC31" s="81"/>
      <c r="MD31" s="81"/>
      <c r="ME31" s="81"/>
      <c r="MF31" s="81"/>
      <c r="MG31" s="81"/>
      <c r="MH31" s="81"/>
      <c r="MI31" s="81"/>
      <c r="MJ31" s="81"/>
      <c r="MK31" s="81"/>
      <c r="ML31" s="81"/>
      <c r="MM31" s="81"/>
      <c r="MN31" s="81"/>
      <c r="MO31" s="81"/>
      <c r="MP31" s="81"/>
      <c r="MQ31" s="81"/>
      <c r="MR31" s="81"/>
      <c r="MS31" s="81"/>
      <c r="MT31" s="81"/>
      <c r="MU31" s="81"/>
      <c r="MV31" s="81"/>
      <c r="MW31" s="81"/>
      <c r="MX31" s="81"/>
      <c r="MY31" s="81"/>
      <c r="MZ31" s="81"/>
      <c r="NA31" s="81"/>
      <c r="NB31" s="81"/>
      <c r="NC31" s="81"/>
      <c r="ND31" s="81"/>
      <c r="NE31" s="81"/>
      <c r="NF31" s="81"/>
      <c r="NG31" s="81"/>
      <c r="NH31" s="81"/>
      <c r="NI31" s="81"/>
      <c r="NJ31" s="81"/>
      <c r="NK31" s="81"/>
      <c r="NL31" s="81"/>
      <c r="NM31" s="81"/>
      <c r="NN31" s="81"/>
      <c r="NO31" s="81"/>
      <c r="NP31" s="81"/>
      <c r="NQ31" s="81"/>
      <c r="NR31" s="81"/>
      <c r="NS31" s="81"/>
      <c r="NT31" s="81"/>
      <c r="NU31" s="81"/>
      <c r="NV31" s="81"/>
      <c r="NW31" s="81"/>
      <c r="NX31" s="81"/>
      <c r="NY31" s="81"/>
      <c r="NZ31" s="81"/>
      <c r="OA31" s="81"/>
      <c r="OB31" s="81"/>
      <c r="OC31" s="81"/>
      <c r="OD31" s="81"/>
      <c r="OE31" s="81"/>
      <c r="OF31" s="81"/>
      <c r="OG31" s="81"/>
      <c r="OH31" s="81"/>
      <c r="OI31" s="81"/>
      <c r="OJ31" s="81"/>
      <c r="OK31" s="81"/>
      <c r="OL31" s="81"/>
      <c r="OM31" s="81"/>
      <c r="ON31" s="81"/>
      <c r="OO31" s="81"/>
      <c r="OP31" s="81"/>
      <c r="OQ31" s="81"/>
      <c r="OR31" s="81"/>
      <c r="OS31" s="81"/>
      <c r="OT31" s="81"/>
      <c r="OU31" s="81"/>
      <c r="OV31" s="81"/>
      <c r="OW31" s="81"/>
      <c r="OX31" s="81"/>
      <c r="OY31" s="81"/>
      <c r="OZ31" s="81"/>
      <c r="PA31" s="81"/>
      <c r="PB31" s="81"/>
      <c r="PC31" s="81"/>
      <c r="PD31" s="81"/>
      <c r="PE31" s="81"/>
      <c r="PF31" s="81"/>
      <c r="PG31" s="81"/>
      <c r="PH31" s="81"/>
      <c r="PI31" s="81"/>
      <c r="PJ31" s="81"/>
      <c r="PK31" s="81"/>
      <c r="PL31" s="81"/>
      <c r="PM31" s="81"/>
      <c r="PN31" s="81"/>
      <c r="PO31" s="81"/>
      <c r="PP31" s="81"/>
      <c r="PQ31" s="81"/>
      <c r="PR31" s="81"/>
      <c r="PS31" s="81"/>
      <c r="PT31" s="81"/>
      <c r="PU31" s="81"/>
      <c r="PV31" s="81"/>
      <c r="PW31" s="81"/>
      <c r="PX31" s="81"/>
      <c r="PY31" s="81"/>
      <c r="PZ31" s="81"/>
      <c r="QA31" s="81"/>
      <c r="QB31" s="81"/>
      <c r="QC31" s="81"/>
      <c r="QD31" s="81"/>
      <c r="QE31" s="81"/>
      <c r="QF31" s="81"/>
      <c r="QG31" s="81"/>
      <c r="QH31" s="81"/>
      <c r="QI31" s="81"/>
      <c r="QJ31" s="81"/>
      <c r="QK31" s="81"/>
      <c r="QL31" s="81"/>
      <c r="QM31" s="81"/>
      <c r="QN31" s="81"/>
      <c r="QO31" s="81"/>
      <c r="QP31" s="81"/>
      <c r="QQ31" s="81"/>
      <c r="QR31" s="81"/>
      <c r="QS31" s="81"/>
      <c r="QT31" s="81"/>
      <c r="QU31" s="81"/>
      <c r="QV31" s="81"/>
      <c r="QW31" s="81"/>
      <c r="QX31" s="81"/>
      <c r="QY31" s="81"/>
      <c r="QZ31" s="81"/>
      <c r="RA31" s="81"/>
      <c r="RB31" s="81"/>
      <c r="RC31" s="81"/>
      <c r="RD31" s="81"/>
      <c r="RE31" s="81"/>
      <c r="RF31" s="81"/>
      <c r="RG31" s="81"/>
      <c r="RH31" s="81"/>
      <c r="RI31" s="81"/>
      <c r="RJ31" s="81"/>
      <c r="RK31" s="81"/>
      <c r="RL31" s="81"/>
      <c r="RM31" s="81"/>
      <c r="RN31" s="81"/>
      <c r="RO31" s="81"/>
      <c r="RP31" s="81"/>
      <c r="RQ31" s="81"/>
      <c r="RR31" s="81"/>
      <c r="RS31" s="81"/>
      <c r="RT31" s="81"/>
      <c r="RU31" s="81"/>
      <c r="RV31" s="81"/>
      <c r="RW31" s="81"/>
      <c r="RX31" s="81"/>
      <c r="RY31" s="81"/>
      <c r="RZ31" s="81"/>
      <c r="SA31" s="81"/>
      <c r="SB31" s="81"/>
      <c r="SC31" s="81"/>
      <c r="SD31" s="81"/>
      <c r="SE31" s="81"/>
      <c r="SF31" s="81"/>
      <c r="SG31" s="81"/>
      <c r="SH31" s="81"/>
      <c r="SI31" s="81"/>
      <c r="SJ31" s="81"/>
      <c r="SK31" s="81"/>
      <c r="SL31" s="81"/>
      <c r="SM31" s="81"/>
      <c r="SN31" s="81"/>
      <c r="SO31" s="81"/>
      <c r="SP31" s="81"/>
      <c r="SQ31" s="81"/>
      <c r="SR31" s="81"/>
      <c r="SS31" s="81"/>
      <c r="ST31" s="81"/>
      <c r="SU31" s="81"/>
      <c r="SV31" s="81"/>
      <c r="SW31" s="81"/>
      <c r="SX31" s="81"/>
      <c r="SY31" s="81"/>
      <c r="SZ31" s="81"/>
      <c r="TA31" s="81"/>
      <c r="TB31" s="81"/>
      <c r="TC31" s="81"/>
      <c r="TD31" s="81"/>
      <c r="TE31" s="81"/>
      <c r="TF31" s="81"/>
      <c r="TG31" s="81"/>
      <c r="TH31" s="81"/>
      <c r="TI31" s="81"/>
      <c r="TJ31" s="81"/>
      <c r="TK31" s="81"/>
      <c r="TL31" s="81"/>
      <c r="TM31" s="81"/>
      <c r="TN31" s="81"/>
      <c r="TO31" s="81"/>
      <c r="TP31" s="81"/>
      <c r="TQ31" s="81"/>
      <c r="TR31" s="81"/>
      <c r="TS31" s="81"/>
      <c r="TT31" s="81"/>
      <c r="TU31" s="81"/>
      <c r="TV31" s="81"/>
      <c r="TW31" s="81"/>
      <c r="TX31" s="81"/>
      <c r="TY31" s="81"/>
      <c r="TZ31" s="81"/>
      <c r="UA31" s="81"/>
      <c r="UB31" s="81"/>
      <c r="UC31" s="81"/>
      <c r="UD31" s="81"/>
      <c r="UE31" s="81"/>
      <c r="UF31" s="81"/>
      <c r="UG31" s="81"/>
      <c r="UH31" s="81"/>
      <c r="UI31" s="81"/>
      <c r="UJ31" s="81"/>
      <c r="UK31" s="81"/>
      <c r="UL31" s="81"/>
      <c r="UM31" s="81"/>
      <c r="UN31" s="81"/>
      <c r="UO31" s="81"/>
      <c r="UP31" s="81"/>
      <c r="UQ31" s="81"/>
      <c r="UR31" s="81"/>
      <c r="US31" s="81"/>
      <c r="UT31" s="81"/>
      <c r="UU31" s="81"/>
      <c r="UV31" s="81"/>
      <c r="UW31" s="81"/>
      <c r="UX31" s="81"/>
      <c r="UY31" s="81"/>
      <c r="UZ31" s="81"/>
      <c r="VA31" s="81"/>
      <c r="VB31" s="81"/>
      <c r="VC31" s="81"/>
      <c r="VD31" s="81"/>
      <c r="VE31" s="81"/>
      <c r="VF31" s="81"/>
      <c r="VG31" s="81"/>
      <c r="VH31" s="81"/>
      <c r="VI31" s="81"/>
      <c r="VJ31" s="81"/>
      <c r="VK31" s="81"/>
      <c r="VL31" s="81"/>
      <c r="VM31" s="81"/>
      <c r="VN31" s="81"/>
      <c r="VO31" s="81"/>
      <c r="VP31" s="81"/>
      <c r="VQ31" s="81"/>
      <c r="VR31" s="81"/>
      <c r="VS31" s="81"/>
      <c r="VT31" s="81"/>
      <c r="VU31" s="81"/>
      <c r="VV31" s="81"/>
      <c r="VW31" s="81"/>
      <c r="VX31" s="81"/>
      <c r="VY31" s="81"/>
      <c r="VZ31" s="81"/>
      <c r="WA31" s="81"/>
      <c r="WB31" s="81"/>
      <c r="WC31" s="81"/>
      <c r="WD31" s="81"/>
      <c r="WE31" s="81"/>
      <c r="WF31" s="81"/>
      <c r="WG31" s="81"/>
      <c r="WH31" s="81"/>
      <c r="WI31" s="81"/>
      <c r="WJ31" s="81"/>
      <c r="WK31" s="81"/>
      <c r="WL31" s="81"/>
      <c r="WM31" s="81"/>
      <c r="WN31" s="81"/>
      <c r="WO31" s="81"/>
      <c r="WP31" s="81"/>
      <c r="WQ31" s="81"/>
      <c r="WR31" s="81"/>
      <c r="WS31" s="81"/>
      <c r="WT31" s="81"/>
      <c r="WU31" s="81"/>
      <c r="WV31" s="81"/>
      <c r="WW31" s="81"/>
      <c r="WX31" s="81"/>
      <c r="WY31" s="81"/>
      <c r="WZ31" s="81"/>
      <c r="XA31" s="81"/>
      <c r="XB31" s="81"/>
      <c r="XC31" s="81"/>
      <c r="XD31" s="81"/>
      <c r="XE31" s="81"/>
      <c r="XF31" s="81"/>
      <c r="XG31" s="81"/>
      <c r="XH31" s="81"/>
      <c r="XI31" s="81"/>
      <c r="XJ31" s="81"/>
      <c r="XK31" s="81"/>
      <c r="XL31" s="81"/>
      <c r="XM31" s="81"/>
      <c r="XN31" s="81"/>
      <c r="XO31" s="81"/>
      <c r="XP31" s="81"/>
      <c r="XQ31" s="81"/>
      <c r="XR31" s="81"/>
      <c r="XS31" s="81"/>
      <c r="XT31" s="81"/>
      <c r="XU31" s="81"/>
      <c r="XV31" s="81"/>
      <c r="XW31" s="81"/>
      <c r="XX31" s="81"/>
      <c r="XY31" s="81"/>
      <c r="XZ31" s="81"/>
      <c r="YA31" s="81"/>
      <c r="YB31" s="81"/>
      <c r="YC31" s="81"/>
      <c r="YD31" s="81"/>
      <c r="YE31" s="81"/>
      <c r="YF31" s="81"/>
      <c r="YG31" s="81"/>
      <c r="YH31" s="81"/>
      <c r="YI31" s="81"/>
      <c r="YJ31" s="81"/>
      <c r="YK31" s="81"/>
      <c r="YL31" s="81"/>
      <c r="YM31" s="81"/>
      <c r="YN31" s="81"/>
      <c r="YO31" s="81"/>
      <c r="YP31" s="81"/>
      <c r="YQ31" s="81"/>
      <c r="YR31" s="81"/>
      <c r="YS31" s="81"/>
      <c r="YT31" s="81"/>
      <c r="YU31" s="81"/>
      <c r="YV31" s="81"/>
      <c r="YW31" s="81"/>
      <c r="YX31" s="81"/>
      <c r="YY31" s="81"/>
      <c r="YZ31" s="81"/>
      <c r="ZA31" s="81"/>
      <c r="ZB31" s="81"/>
      <c r="ZC31" s="81"/>
      <c r="ZD31" s="81"/>
      <c r="ZE31" s="81"/>
      <c r="ZF31" s="81"/>
      <c r="ZG31" s="81"/>
      <c r="ZH31" s="81"/>
      <c r="ZI31" s="81"/>
      <c r="ZJ31" s="81"/>
      <c r="ZK31" s="81"/>
      <c r="ZL31" s="81"/>
      <c r="ZM31" s="81"/>
      <c r="ZN31" s="81"/>
      <c r="ZO31" s="81"/>
      <c r="ZP31" s="81"/>
      <c r="ZQ31" s="81"/>
      <c r="ZR31" s="81"/>
      <c r="ZS31" s="81"/>
      <c r="ZT31" s="81"/>
      <c r="ZU31" s="81"/>
      <c r="ZV31" s="81"/>
      <c r="ZW31" s="81"/>
      <c r="ZX31" s="81"/>
      <c r="ZY31" s="81"/>
      <c r="ZZ31" s="81"/>
      <c r="AAA31" s="81"/>
      <c r="AAB31" s="81"/>
      <c r="AAC31" s="81"/>
      <c r="AAD31" s="81"/>
      <c r="AAE31" s="81"/>
      <c r="AAF31" s="81"/>
      <c r="AAG31" s="81"/>
      <c r="AAH31" s="81"/>
      <c r="AAI31" s="81"/>
      <c r="AAJ31" s="81"/>
      <c r="AAK31" s="81"/>
      <c r="AAL31" s="81"/>
      <c r="AAM31" s="81"/>
      <c r="AAN31" s="81"/>
      <c r="AAO31" s="81"/>
      <c r="AAP31" s="81"/>
      <c r="AAQ31" s="81"/>
      <c r="AAR31" s="81"/>
      <c r="AAS31" s="81"/>
      <c r="AAT31" s="81"/>
      <c r="AAU31" s="81"/>
      <c r="AAV31" s="81"/>
      <c r="AAW31" s="81"/>
      <c r="AAX31" s="81"/>
      <c r="AAY31" s="81"/>
      <c r="AAZ31" s="81"/>
      <c r="ABA31" s="81"/>
      <c r="ABB31" s="81"/>
      <c r="ABC31" s="81"/>
      <c r="ABD31" s="81"/>
      <c r="ABE31" s="81"/>
      <c r="ABF31" s="81"/>
      <c r="ABG31" s="81"/>
      <c r="ABH31" s="81"/>
      <c r="ABI31" s="81"/>
      <c r="ABJ31" s="81"/>
      <c r="ABK31" s="81"/>
      <c r="ABL31" s="81"/>
      <c r="ABM31" s="81"/>
      <c r="ABN31" s="81"/>
      <c r="ABO31" s="81"/>
      <c r="ABP31" s="81"/>
      <c r="ABQ31" s="81"/>
      <c r="ABR31" s="81"/>
      <c r="ABS31" s="81"/>
      <c r="ABT31" s="81"/>
      <c r="ABU31" s="81"/>
      <c r="ABV31" s="81"/>
      <c r="ABW31" s="81"/>
      <c r="ABX31" s="81"/>
      <c r="ABY31" s="81"/>
      <c r="ABZ31" s="81"/>
      <c r="ACA31" s="81"/>
      <c r="ACB31" s="81"/>
      <c r="ACC31" s="81"/>
      <c r="ACD31" s="81"/>
      <c r="ACE31" s="81"/>
      <c r="ACF31" s="81"/>
      <c r="ACG31" s="81"/>
      <c r="ACH31" s="81"/>
      <c r="ACI31" s="81"/>
      <c r="ACJ31" s="81"/>
      <c r="ACK31" s="81"/>
      <c r="ACL31" s="81"/>
      <c r="ACM31" s="81"/>
      <c r="ACN31" s="81"/>
      <c r="ACO31" s="81"/>
      <c r="ACP31" s="81"/>
      <c r="ACQ31" s="81"/>
      <c r="ACR31" s="81"/>
      <c r="ACS31" s="81"/>
      <c r="ACT31" s="81"/>
      <c r="ACU31" s="81"/>
      <c r="ACV31" s="81"/>
      <c r="ACW31" s="81"/>
      <c r="ACX31" s="81"/>
      <c r="ACY31" s="81"/>
      <c r="ACZ31" s="81"/>
      <c r="ADA31" s="81"/>
      <c r="ADB31" s="81"/>
      <c r="ADC31" s="81"/>
      <c r="ADD31" s="81"/>
      <c r="ADE31" s="81"/>
      <c r="ADF31" s="81"/>
      <c r="ADG31" s="81"/>
      <c r="ADH31" s="81"/>
      <c r="ADI31" s="81"/>
      <c r="ADJ31" s="81"/>
      <c r="ADK31" s="81"/>
      <c r="ADL31" s="81"/>
      <c r="ADM31" s="81"/>
      <c r="ADN31" s="81"/>
      <c r="ADO31" s="81"/>
      <c r="ADP31" s="81"/>
      <c r="ADQ31" s="81"/>
      <c r="ADR31" s="81"/>
      <c r="ADS31" s="81"/>
      <c r="ADT31" s="81"/>
      <c r="ADU31" s="81"/>
      <c r="ADV31" s="81"/>
      <c r="ADW31" s="81"/>
      <c r="ADX31" s="81"/>
      <c r="ADY31" s="81"/>
      <c r="ADZ31" s="81"/>
      <c r="AEA31" s="81"/>
      <c r="AEB31" s="81"/>
      <c r="AEC31" s="81"/>
      <c r="AED31" s="81"/>
      <c r="AEE31" s="81"/>
      <c r="AEF31" s="81"/>
      <c r="AEG31" s="81"/>
      <c r="AEH31" s="81"/>
      <c r="AEI31" s="81"/>
      <c r="AEJ31" s="81"/>
      <c r="AEK31" s="81"/>
      <c r="AEL31" s="81"/>
      <c r="AEM31" s="81"/>
      <c r="AEN31" s="81"/>
      <c r="AEO31" s="81"/>
      <c r="AEP31" s="81"/>
      <c r="AEQ31" s="81"/>
      <c r="AER31" s="81"/>
      <c r="AES31" s="81"/>
      <c r="AET31" s="81"/>
      <c r="AEU31" s="81"/>
      <c r="AEV31" s="81"/>
      <c r="AEW31" s="81"/>
      <c r="AEX31" s="81"/>
      <c r="AEY31" s="81"/>
      <c r="AEZ31" s="81"/>
      <c r="AFA31" s="81"/>
      <c r="AFB31" s="81"/>
      <c r="AFC31" s="81"/>
      <c r="AFD31" s="81"/>
      <c r="AFE31" s="81"/>
      <c r="AFF31" s="81"/>
      <c r="AFG31" s="81"/>
      <c r="AFH31" s="81"/>
      <c r="AFI31" s="81"/>
      <c r="AFJ31" s="81"/>
      <c r="AFK31" s="81"/>
      <c r="AFL31" s="81"/>
      <c r="AFM31" s="81"/>
      <c r="AFN31" s="81"/>
      <c r="AFO31" s="81"/>
      <c r="AFP31" s="81"/>
      <c r="AFQ31" s="81"/>
      <c r="AFR31" s="81"/>
      <c r="AFS31" s="81"/>
      <c r="AFT31" s="81"/>
      <c r="AFU31" s="81"/>
      <c r="AFV31" s="81"/>
      <c r="AFW31" s="81"/>
      <c r="AFX31" s="81"/>
      <c r="AFY31" s="81"/>
      <c r="AFZ31" s="81"/>
      <c r="AGA31" s="81"/>
      <c r="AGB31" s="81"/>
      <c r="AGC31" s="81"/>
      <c r="AGD31" s="81"/>
      <c r="AGE31" s="81"/>
      <c r="AGF31" s="81"/>
      <c r="AGG31" s="81"/>
      <c r="AGH31" s="81"/>
      <c r="AGI31" s="81"/>
      <c r="AGJ31" s="81"/>
      <c r="AGK31" s="81"/>
      <c r="AGL31" s="81"/>
      <c r="AGM31" s="81"/>
      <c r="AGN31" s="81"/>
      <c r="AGO31" s="81"/>
      <c r="AGP31" s="81"/>
      <c r="AGQ31" s="81"/>
      <c r="AGR31" s="81"/>
      <c r="AGS31" s="81"/>
      <c r="AGT31" s="81"/>
      <c r="AGU31" s="81"/>
      <c r="AGV31" s="81"/>
      <c r="AGW31" s="81"/>
      <c r="AGX31" s="81"/>
      <c r="AGY31" s="81"/>
      <c r="AGZ31" s="81"/>
      <c r="AHA31" s="81"/>
      <c r="AHB31" s="81"/>
      <c r="AHC31" s="81"/>
      <c r="AHD31" s="81"/>
      <c r="AHE31" s="81"/>
      <c r="AHF31" s="81"/>
      <c r="AHG31" s="81"/>
      <c r="AHH31" s="81"/>
      <c r="AHI31" s="81"/>
      <c r="AHJ31" s="81"/>
      <c r="AHK31" s="81"/>
      <c r="AHL31" s="81"/>
      <c r="AHM31" s="81"/>
      <c r="AHN31" s="81"/>
      <c r="AHO31" s="81"/>
      <c r="AHP31" s="81"/>
      <c r="AHQ31" s="81"/>
      <c r="AHR31" s="81"/>
      <c r="AHS31" s="81"/>
      <c r="AHT31" s="81"/>
      <c r="AHU31" s="81"/>
      <c r="AHV31" s="81"/>
      <c r="AHW31" s="81"/>
      <c r="AHX31" s="81"/>
      <c r="AHY31" s="81"/>
      <c r="AHZ31" s="81"/>
      <c r="AIA31" s="81"/>
      <c r="AIB31" s="81"/>
      <c r="AIC31" s="81"/>
      <c r="AID31" s="81"/>
      <c r="AIE31" s="81"/>
      <c r="AIF31" s="81"/>
      <c r="AIG31" s="81"/>
      <c r="AIH31" s="81"/>
      <c r="AII31" s="81"/>
      <c r="AIJ31" s="81"/>
      <c r="AIK31" s="81"/>
      <c r="AIL31" s="81"/>
      <c r="AIM31" s="81"/>
      <c r="AIN31" s="81"/>
      <c r="AIO31" s="81"/>
      <c r="AIP31" s="81"/>
      <c r="AIQ31" s="81"/>
      <c r="AIR31" s="81"/>
      <c r="AIS31" s="81"/>
      <c r="AIT31" s="81"/>
      <c r="AIU31" s="81"/>
      <c r="AIV31" s="81"/>
      <c r="AIW31" s="81"/>
      <c r="AIX31" s="81"/>
      <c r="AIY31" s="81"/>
      <c r="AIZ31" s="81"/>
      <c r="AJA31" s="81"/>
      <c r="AJB31" s="81"/>
      <c r="AJC31" s="81"/>
      <c r="AJD31" s="81"/>
      <c r="AJE31" s="81"/>
      <c r="AJF31" s="81"/>
      <c r="AJG31" s="81"/>
      <c r="AJH31" s="81"/>
      <c r="AJI31" s="81"/>
      <c r="AJJ31" s="81"/>
      <c r="AJK31" s="81"/>
      <c r="AJL31" s="81"/>
      <c r="AJM31" s="81"/>
      <c r="AJN31" s="81"/>
      <c r="AJO31" s="81"/>
      <c r="AJP31" s="81"/>
      <c r="AJQ31" s="81"/>
      <c r="AJR31" s="81"/>
      <c r="AJS31" s="81"/>
      <c r="AJT31" s="81"/>
      <c r="AJU31" s="81"/>
      <c r="AJV31" s="81"/>
      <c r="AJW31" s="81"/>
      <c r="AJX31" s="81"/>
      <c r="AJY31" s="81"/>
      <c r="AJZ31" s="81"/>
      <c r="AKA31" s="81"/>
      <c r="AKB31" s="81"/>
      <c r="AKC31" s="81"/>
      <c r="AKD31" s="81"/>
      <c r="AKE31" s="81"/>
      <c r="AKF31" s="81"/>
      <c r="AKG31" s="81"/>
      <c r="AKH31" s="81"/>
      <c r="AKI31" s="81"/>
      <c r="AKJ31" s="81"/>
      <c r="AKK31" s="81"/>
      <c r="AKL31" s="81"/>
      <c r="AKM31" s="81"/>
      <c r="AKN31" s="81"/>
      <c r="AKO31" s="81"/>
      <c r="AKP31" s="81"/>
      <c r="AKQ31" s="81"/>
      <c r="AKR31" s="81"/>
      <c r="AKS31" s="81"/>
      <c r="AKT31" s="81"/>
      <c r="AKU31" s="81"/>
      <c r="AKV31" s="81"/>
      <c r="AKW31" s="81"/>
      <c r="AKX31" s="81"/>
      <c r="AKY31" s="81"/>
      <c r="AKZ31" s="81"/>
      <c r="ALA31" s="81"/>
      <c r="ALB31" s="81"/>
      <c r="ALC31" s="81"/>
      <c r="ALD31" s="81"/>
      <c r="ALE31" s="81"/>
      <c r="ALF31" s="81"/>
      <c r="ALG31" s="81"/>
      <c r="ALH31" s="81"/>
      <c r="ALI31" s="81"/>
      <c r="ALJ31" s="81"/>
      <c r="ALK31" s="81"/>
      <c r="ALL31" s="81"/>
      <c r="ALM31" s="81"/>
      <c r="ALN31" s="81"/>
      <c r="ALO31" s="81"/>
      <c r="ALP31" s="81"/>
      <c r="ALQ31" s="81"/>
      <c r="ALR31" s="81"/>
      <c r="ALS31" s="81"/>
      <c r="ALT31" s="81"/>
      <c r="ALU31" s="81"/>
      <c r="ALV31" s="81"/>
      <c r="ALW31" s="81"/>
      <c r="ALX31" s="81"/>
      <c r="ALY31" s="81"/>
      <c r="ALZ31" s="81"/>
      <c r="AMA31" s="81"/>
      <c r="AMB31" s="81"/>
      <c r="AMC31" s="81"/>
      <c r="AMD31" s="81"/>
      <c r="AME31" s="81"/>
      <c r="AMF31" s="81"/>
      <c r="AMG31" s="81"/>
      <c r="AMH31" s="81"/>
      <c r="AMI31" s="81"/>
      <c r="AMJ31" s="81"/>
    </row>
    <row r="32" spans="1:1024" ht="15" customHeight="1" x14ac:dyDescent="0.25">
      <c r="A32" s="87"/>
      <c r="B32" s="87"/>
      <c r="C32" s="6"/>
      <c r="D32" s="6"/>
      <c r="E32" s="6"/>
    </row>
    <row r="33" spans="1:5" ht="15" customHeight="1" x14ac:dyDescent="0.25">
      <c r="A33" s="87"/>
      <c r="B33" s="87"/>
      <c r="C33" s="6"/>
      <c r="D33" s="6"/>
      <c r="E33" s="6"/>
    </row>
    <row r="34" spans="1:5" ht="15" customHeight="1" x14ac:dyDescent="0.25">
      <c r="A34" s="87"/>
      <c r="B34" s="87"/>
      <c r="C34" s="6"/>
      <c r="D34" s="6"/>
      <c r="E34" s="6"/>
    </row>
    <row r="35" spans="1:5" ht="15" customHeight="1" x14ac:dyDescent="0.25">
      <c r="A35" s="88"/>
      <c r="B35" s="88"/>
    </row>
    <row r="36" spans="1:5" ht="15" customHeight="1" x14ac:dyDescent="0.25">
      <c r="A36" s="88"/>
      <c r="B36" s="88"/>
    </row>
    <row r="37" spans="1:5" ht="15" customHeight="1" x14ac:dyDescent="0.25">
      <c r="A37" s="88"/>
      <c r="B37" s="88"/>
    </row>
    <row r="38" spans="1:5" ht="15" customHeight="1" x14ac:dyDescent="0.25">
      <c r="A38" s="88"/>
      <c r="B38" s="88"/>
    </row>
    <row r="39" spans="1:5" ht="15" customHeight="1" x14ac:dyDescent="0.25">
      <c r="A39" s="88"/>
      <c r="B39" s="88"/>
    </row>
    <row r="40" spans="1:5" ht="15" customHeight="1" x14ac:dyDescent="0.25">
      <c r="A40" s="88"/>
      <c r="B40" s="88"/>
    </row>
    <row r="41" spans="1:5" ht="15" customHeight="1" x14ac:dyDescent="0.25">
      <c r="A41" s="88"/>
      <c r="B41" s="88"/>
    </row>
    <row r="42" spans="1:5" ht="15" customHeight="1" x14ac:dyDescent="0.25">
      <c r="A42" s="88"/>
      <c r="B42" s="88"/>
    </row>
    <row r="43" spans="1:5" ht="15" customHeight="1" x14ac:dyDescent="0.25">
      <c r="A43" s="88"/>
      <c r="B43" s="88"/>
    </row>
    <row r="44" spans="1:5" ht="15" customHeight="1" x14ac:dyDescent="0.25">
      <c r="A44" s="88"/>
      <c r="B44" s="88"/>
    </row>
    <row r="45" spans="1:5" ht="15" customHeight="1" x14ac:dyDescent="0.25">
      <c r="A45" s="88"/>
      <c r="B45" s="88"/>
    </row>
    <row r="46" spans="1:5" ht="15" customHeight="1" x14ac:dyDescent="0.25">
      <c r="A46" s="88"/>
      <c r="B46" s="88"/>
    </row>
    <row r="47" spans="1:5" ht="15" customHeight="1" x14ac:dyDescent="0.25">
      <c r="A47" s="88"/>
      <c r="B47" s="88"/>
    </row>
    <row r="48" spans="1:5" ht="15" customHeight="1" x14ac:dyDescent="0.25">
      <c r="A48" s="88"/>
      <c r="B48" s="88"/>
    </row>
    <row r="49" spans="1:2" ht="15" customHeight="1" x14ac:dyDescent="0.25">
      <c r="A49" s="88"/>
      <c r="B49" s="88"/>
    </row>
    <row r="50" spans="1:2" ht="15" customHeight="1" x14ac:dyDescent="0.25">
      <c r="A50" s="88"/>
      <c r="B50" s="88"/>
    </row>
    <row r="51" spans="1:2" ht="15" customHeight="1" x14ac:dyDescent="0.25">
      <c r="A51" s="88"/>
      <c r="B51" s="88"/>
    </row>
    <row r="52" spans="1:2" ht="15" customHeight="1" x14ac:dyDescent="0.25">
      <c r="A52" s="88"/>
      <c r="B52" s="88"/>
    </row>
    <row r="53" spans="1:2" ht="15" customHeight="1" x14ac:dyDescent="0.25">
      <c r="A53" s="88"/>
      <c r="B53" s="88"/>
    </row>
    <row r="54" spans="1:2" ht="15" customHeight="1" x14ac:dyDescent="0.25">
      <c r="A54" s="88"/>
      <c r="B54" s="88"/>
    </row>
    <row r="55" spans="1:2" ht="15" customHeight="1" x14ac:dyDescent="0.25">
      <c r="A55" s="88"/>
      <c r="B55" s="88"/>
    </row>
    <row r="56" spans="1:2" ht="15" customHeight="1" x14ac:dyDescent="0.25">
      <c r="A56" s="88"/>
      <c r="B56" s="88"/>
    </row>
    <row r="57" spans="1:2" ht="15" customHeight="1" x14ac:dyDescent="0.25">
      <c r="A57" s="88"/>
      <c r="B57" s="88"/>
    </row>
    <row r="58" spans="1:2" ht="15" customHeight="1" x14ac:dyDescent="0.25">
      <c r="A58" s="88"/>
      <c r="B58" s="88"/>
    </row>
    <row r="59" spans="1:2" ht="15" customHeight="1" x14ac:dyDescent="0.25">
      <c r="A59" s="88"/>
      <c r="B59" s="88"/>
    </row>
    <row r="60" spans="1:2" ht="15" customHeight="1" x14ac:dyDescent="0.25">
      <c r="A60" s="88"/>
      <c r="B60" s="88"/>
    </row>
    <row r="61" spans="1:2" ht="15" customHeight="1" x14ac:dyDescent="0.25">
      <c r="A61" s="88"/>
      <c r="B61" s="88"/>
    </row>
    <row r="62" spans="1:2" ht="15" customHeight="1" x14ac:dyDescent="0.25">
      <c r="A62" s="88"/>
      <c r="B62" s="88"/>
    </row>
    <row r="63" spans="1:2" ht="15" customHeight="1" x14ac:dyDescent="0.25">
      <c r="A63" s="88"/>
      <c r="B63" s="88"/>
    </row>
    <row r="64" spans="1:2" ht="15" customHeight="1" x14ac:dyDescent="0.25">
      <c r="A64" s="88"/>
      <c r="B64" s="88"/>
    </row>
    <row r="65" spans="1:2" ht="15" customHeight="1" x14ac:dyDescent="0.25">
      <c r="A65" s="88"/>
      <c r="B65" s="88"/>
    </row>
    <row r="66" spans="1:2" ht="15" customHeight="1" x14ac:dyDescent="0.25">
      <c r="A66" s="88"/>
      <c r="B66" s="88"/>
    </row>
    <row r="67" spans="1:2" ht="15" customHeight="1" x14ac:dyDescent="0.25">
      <c r="A67" s="88"/>
      <c r="B67" s="88"/>
    </row>
    <row r="68" spans="1:2" ht="15" customHeight="1" x14ac:dyDescent="0.25">
      <c r="A68" s="88"/>
      <c r="B68" s="88"/>
    </row>
    <row r="69" spans="1:2" ht="15" customHeight="1" x14ac:dyDescent="0.25">
      <c r="A69" s="88"/>
      <c r="B69" s="88"/>
    </row>
    <row r="70" spans="1:2" ht="15" customHeight="1" x14ac:dyDescent="0.25">
      <c r="A70" s="88"/>
      <c r="B70" s="88"/>
    </row>
    <row r="71" spans="1:2" ht="15" customHeight="1" x14ac:dyDescent="0.25">
      <c r="A71" s="88"/>
      <c r="B71" s="88"/>
    </row>
    <row r="72" spans="1:2" ht="15" customHeight="1" x14ac:dyDescent="0.25">
      <c r="A72" s="89"/>
    </row>
    <row r="73" spans="1:2" ht="15" customHeight="1" x14ac:dyDescent="0.25">
      <c r="A73" s="89"/>
    </row>
    <row r="74" spans="1:2" ht="15" customHeight="1" x14ac:dyDescent="0.25">
      <c r="A74" s="89"/>
    </row>
    <row r="75" spans="1:2" ht="15" customHeight="1" x14ac:dyDescent="0.25">
      <c r="A75" s="89"/>
      <c r="B75" s="90"/>
    </row>
    <row r="76" spans="1:2" ht="15" customHeight="1" x14ac:dyDescent="0.25">
      <c r="A76" s="89"/>
      <c r="B76" s="90"/>
    </row>
    <row r="77" spans="1:2" ht="15" customHeight="1" x14ac:dyDescent="0.25">
      <c r="A77" s="89"/>
      <c r="B77" s="90"/>
    </row>
    <row r="78" spans="1:2" ht="15" customHeight="1" x14ac:dyDescent="0.25">
      <c r="A78" s="89"/>
      <c r="B78" s="90"/>
    </row>
    <row r="79" spans="1:2" ht="15" customHeight="1" x14ac:dyDescent="0.25">
      <c r="A79" s="89"/>
      <c r="B79" s="90"/>
    </row>
    <row r="80" spans="1:2" ht="15" customHeight="1" x14ac:dyDescent="0.25">
      <c r="A80" s="89"/>
      <c r="B80" s="90"/>
    </row>
    <row r="81" spans="1:2" ht="15" customHeight="1" x14ac:dyDescent="0.25">
      <c r="A81" s="89"/>
      <c r="B81" s="90"/>
    </row>
    <row r="82" spans="1:2" ht="15" customHeight="1" x14ac:dyDescent="0.25">
      <c r="A82" s="89"/>
      <c r="B82" s="90"/>
    </row>
    <row r="83" spans="1:2" ht="15" customHeight="1" x14ac:dyDescent="0.25">
      <c r="A83" s="89"/>
      <c r="B83" s="90"/>
    </row>
    <row r="84" spans="1:2" ht="15" customHeight="1" x14ac:dyDescent="0.25">
      <c r="A84" s="89"/>
      <c r="B84" s="90"/>
    </row>
    <row r="85" spans="1:2" ht="15" customHeight="1" x14ac:dyDescent="0.25">
      <c r="A85" s="89"/>
      <c r="B85" s="90"/>
    </row>
    <row r="86" spans="1:2" ht="15" customHeight="1" x14ac:dyDescent="0.25">
      <c r="A86" s="89"/>
      <c r="B86" s="90"/>
    </row>
    <row r="87" spans="1:2" ht="15" customHeight="1" x14ac:dyDescent="0.25">
      <c r="A87" s="89"/>
      <c r="B87" s="90"/>
    </row>
    <row r="88" spans="1:2" ht="15" customHeight="1" x14ac:dyDescent="0.25">
      <c r="A88" s="89"/>
      <c r="B88" s="90"/>
    </row>
    <row r="89" spans="1:2" ht="15" customHeight="1" x14ac:dyDescent="0.25">
      <c r="A89" s="89"/>
      <c r="B89" s="90"/>
    </row>
    <row r="90" spans="1:2" ht="15" customHeight="1" x14ac:dyDescent="0.25">
      <c r="A90" s="89"/>
      <c r="B90" s="90"/>
    </row>
    <row r="91" spans="1:2" ht="15" customHeight="1" x14ac:dyDescent="0.25">
      <c r="A91" s="89"/>
      <c r="B91" s="90"/>
    </row>
    <row r="92" spans="1:2" ht="15" customHeight="1" x14ac:dyDescent="0.25">
      <c r="A92" s="89"/>
      <c r="B92" s="90"/>
    </row>
    <row r="93" spans="1:2" ht="15" customHeight="1" x14ac:dyDescent="0.25">
      <c r="A93" s="89"/>
      <c r="B93" s="90"/>
    </row>
    <row r="94" spans="1:2" ht="15" customHeight="1" x14ac:dyDescent="0.25">
      <c r="A94" s="89"/>
      <c r="B94" s="90"/>
    </row>
    <row r="95" spans="1:2" ht="15" customHeight="1" x14ac:dyDescent="0.25">
      <c r="A95" s="89"/>
      <c r="B95" s="90"/>
    </row>
    <row r="96" spans="1:2" ht="15" customHeight="1" x14ac:dyDescent="0.25">
      <c r="A96" s="89"/>
    </row>
    <row r="97" spans="1:2" ht="15" customHeight="1" x14ac:dyDescent="0.25">
      <c r="A97" s="89"/>
    </row>
    <row r="98" spans="1:2" ht="15" customHeight="1" x14ac:dyDescent="0.25">
      <c r="A98" s="89"/>
      <c r="B98" s="90"/>
    </row>
    <row r="99" spans="1:2" ht="15" customHeight="1" x14ac:dyDescent="0.25">
      <c r="A99" s="89"/>
      <c r="B99" s="90"/>
    </row>
    <row r="100" spans="1:2" ht="15" customHeight="1" x14ac:dyDescent="0.25">
      <c r="A100" s="89"/>
      <c r="B100" s="90"/>
    </row>
    <row r="101" spans="1:2" ht="15" customHeight="1" x14ac:dyDescent="0.25">
      <c r="A101" s="89"/>
      <c r="B101" s="90"/>
    </row>
    <row r="102" spans="1:2" ht="15" customHeight="1" x14ac:dyDescent="0.25">
      <c r="A102" s="89"/>
      <c r="B102"/>
    </row>
    <row r="103" spans="1:2" ht="15" customHeight="1" x14ac:dyDescent="0.25">
      <c r="A103" s="89"/>
      <c r="B103"/>
    </row>
    <row r="104" spans="1:2" ht="15" customHeight="1" x14ac:dyDescent="0.25">
      <c r="A104" s="89"/>
      <c r="B104"/>
    </row>
    <row r="105" spans="1:2" ht="15" customHeight="1" x14ac:dyDescent="0.25">
      <c r="A105" s="89"/>
      <c r="B105"/>
    </row>
    <row r="106" spans="1:2" ht="15" customHeight="1" x14ac:dyDescent="0.25">
      <c r="A106" s="211"/>
      <c r="B106"/>
    </row>
    <row r="107" spans="1:2" ht="15" customHeight="1" x14ac:dyDescent="0.25">
      <c r="A107" s="211"/>
      <c r="B107"/>
    </row>
    <row r="108" spans="1:2" ht="15" customHeight="1" x14ac:dyDescent="0.25">
      <c r="A108" s="211"/>
      <c r="B108"/>
    </row>
    <row r="109" spans="1:2" ht="15" customHeight="1" x14ac:dyDescent="0.25">
      <c r="A109" s="211"/>
      <c r="B109"/>
    </row>
    <row r="110" spans="1:2" ht="15" customHeight="1" x14ac:dyDescent="0.25">
      <c r="A110" s="211"/>
      <c r="B110"/>
    </row>
    <row r="111" spans="1:2" ht="15" customHeight="1" x14ac:dyDescent="0.25">
      <c r="A111" s="211"/>
      <c r="B111"/>
    </row>
    <row r="112" spans="1:2" ht="15" customHeight="1" x14ac:dyDescent="0.25">
      <c r="A112" s="211"/>
      <c r="B112"/>
    </row>
    <row r="113" spans="1:2" ht="15" customHeight="1" x14ac:dyDescent="0.25">
      <c r="A113" s="211"/>
      <c r="B113"/>
    </row>
    <row r="114" spans="1:2" ht="15" customHeight="1" x14ac:dyDescent="0.25">
      <c r="A114" s="211"/>
      <c r="B114"/>
    </row>
    <row r="115" spans="1:2" ht="15" customHeight="1" x14ac:dyDescent="0.25">
      <c r="A115" s="211"/>
      <c r="B115"/>
    </row>
    <row r="116" spans="1:2" ht="15" customHeight="1" x14ac:dyDescent="0.25">
      <c r="A116" s="211"/>
      <c r="B116"/>
    </row>
    <row r="117" spans="1:2" ht="15" customHeight="1" x14ac:dyDescent="0.25">
      <c r="A117" s="211"/>
      <c r="B117"/>
    </row>
    <row r="118" spans="1:2" ht="15" customHeight="1" x14ac:dyDescent="0.25">
      <c r="A118" s="211"/>
      <c r="B118"/>
    </row>
    <row r="119" spans="1:2" ht="15" customHeight="1" x14ac:dyDescent="0.25">
      <c r="A119" s="211"/>
      <c r="B119"/>
    </row>
    <row r="120" spans="1:2" ht="15" customHeight="1" x14ac:dyDescent="0.25">
      <c r="A120" s="211"/>
      <c r="B120"/>
    </row>
    <row r="121" spans="1:2" ht="15" customHeight="1" x14ac:dyDescent="0.25">
      <c r="A121" s="211"/>
      <c r="B121"/>
    </row>
    <row r="122" spans="1:2" ht="15" customHeight="1" x14ac:dyDescent="0.25">
      <c r="A122" s="211"/>
      <c r="B122"/>
    </row>
    <row r="123" spans="1:2" ht="15" customHeight="1" x14ac:dyDescent="0.25">
      <c r="A123" s="211"/>
      <c r="B123"/>
    </row>
    <row r="124" spans="1:2" ht="15" customHeight="1" x14ac:dyDescent="0.25">
      <c r="A124" s="211"/>
      <c r="B124"/>
    </row>
    <row r="125" spans="1:2" ht="15" customHeight="1" x14ac:dyDescent="0.25">
      <c r="A125" s="211"/>
      <c r="B125"/>
    </row>
    <row r="126" spans="1:2" ht="15" customHeight="1" x14ac:dyDescent="0.25">
      <c r="A126" s="211"/>
      <c r="B126"/>
    </row>
    <row r="127" spans="1:2" ht="15" customHeight="1" x14ac:dyDescent="0.25">
      <c r="A127" s="211"/>
      <c r="B127"/>
    </row>
    <row r="128" spans="1:2" ht="15" customHeight="1" x14ac:dyDescent="0.25">
      <c r="A128" s="211"/>
      <c r="B128"/>
    </row>
    <row r="129" spans="1:2" ht="15" customHeight="1" x14ac:dyDescent="0.25">
      <c r="A129" s="211"/>
      <c r="B129"/>
    </row>
    <row r="130" spans="1:2" ht="15" customHeight="1" x14ac:dyDescent="0.25">
      <c r="A130" s="211"/>
      <c r="B130" s="88"/>
    </row>
    <row r="131" spans="1:2" ht="15" customHeight="1" x14ac:dyDescent="0.25">
      <c r="A131" s="211"/>
      <c r="B131" s="88"/>
    </row>
    <row r="132" spans="1:2" ht="15" customHeight="1" x14ac:dyDescent="0.25">
      <c r="A132" s="211"/>
      <c r="B132" s="88"/>
    </row>
    <row r="133" spans="1:2" ht="15" customHeight="1" x14ac:dyDescent="0.25">
      <c r="A133" s="211"/>
      <c r="B133" s="88"/>
    </row>
    <row r="134" spans="1:2" ht="15" customHeight="1" x14ac:dyDescent="0.25">
      <c r="A134" s="211"/>
      <c r="B134" s="88"/>
    </row>
    <row r="135" spans="1:2" ht="15" customHeight="1" x14ac:dyDescent="0.25">
      <c r="A135" s="211"/>
      <c r="B135" s="91"/>
    </row>
    <row r="136" spans="1:2" ht="15" customHeight="1" x14ac:dyDescent="0.25">
      <c r="A136" s="211"/>
      <c r="B136" s="91"/>
    </row>
    <row r="137" spans="1:2" ht="15" customHeight="1" x14ac:dyDescent="0.25">
      <c r="A137" s="211"/>
      <c r="B137" s="91"/>
    </row>
    <row r="138" spans="1:2" ht="15" customHeight="1" x14ac:dyDescent="0.25">
      <c r="A138" s="211"/>
      <c r="B138" s="91"/>
    </row>
    <row r="139" spans="1:2" ht="15" customHeight="1" x14ac:dyDescent="0.25">
      <c r="A139" s="211"/>
      <c r="B139" s="91"/>
    </row>
    <row r="140" spans="1:2" ht="15" customHeight="1" x14ac:dyDescent="0.25">
      <c r="A140" s="211"/>
      <c r="B140" s="91"/>
    </row>
    <row r="141" spans="1:2" ht="15" customHeight="1" x14ac:dyDescent="0.25">
      <c r="A141" s="211"/>
      <c r="B141" s="91"/>
    </row>
    <row r="142" spans="1:2" ht="15" customHeight="1" x14ac:dyDescent="0.25">
      <c r="A142" s="211"/>
      <c r="B142" s="91"/>
    </row>
    <row r="143" spans="1:2" ht="15" customHeight="1" x14ac:dyDescent="0.25">
      <c r="A143" s="211"/>
      <c r="B143" s="91"/>
    </row>
    <row r="144" spans="1:2" ht="15" customHeight="1" x14ac:dyDescent="0.25">
      <c r="A144" s="211"/>
      <c r="B144" s="91"/>
    </row>
    <row r="145" spans="1:1" ht="15" customHeight="1" x14ac:dyDescent="0.25">
      <c r="A145" s="211"/>
    </row>
    <row r="146" spans="1:1" ht="15" customHeight="1" x14ac:dyDescent="0.25">
      <c r="A146" s="211"/>
    </row>
    <row r="147" spans="1:1" ht="15" customHeight="1" x14ac:dyDescent="0.25">
      <c r="A147" s="211"/>
    </row>
    <row r="148" spans="1:1" ht="15" customHeight="1" x14ac:dyDescent="0.25">
      <c r="A148" s="211"/>
    </row>
    <row r="149" spans="1:1" ht="15" customHeight="1" x14ac:dyDescent="0.25">
      <c r="A149" s="211"/>
    </row>
    <row r="150" spans="1:1" ht="15" customHeight="1" x14ac:dyDescent="0.25">
      <c r="A150" s="211"/>
    </row>
    <row r="151" spans="1:1" ht="15" customHeight="1" x14ac:dyDescent="0.25">
      <c r="A151" s="211"/>
    </row>
    <row r="152" spans="1:1" ht="15" customHeight="1" x14ac:dyDescent="0.25">
      <c r="A152" s="211"/>
    </row>
    <row r="153" spans="1:1" ht="15" customHeight="1" x14ac:dyDescent="0.25">
      <c r="A153" s="211"/>
    </row>
    <row r="154" spans="1:1" ht="15" customHeight="1" x14ac:dyDescent="0.25">
      <c r="A154" s="211"/>
    </row>
    <row r="155" spans="1:1" ht="15" customHeight="1" x14ac:dyDescent="0.25">
      <c r="A155" s="211"/>
    </row>
  </sheetData>
  <sheetProtection algorithmName="SHA-512" hashValue="KeV//FhaJv6SQO6hFKTwFm9PpJBco1PwHeLELTEX3zLvcpmFhTxlBMfu+KtMMI+GdeSGzU+1MywdMof5syPQqg==" saltValue="sti9i4L+f6Hj7OZtdhWhEA==" spinCount="100000" sheet="1" objects="1" scenarios="1"/>
  <mergeCells count="5">
    <mergeCell ref="B4:B9"/>
    <mergeCell ref="B11:B16"/>
    <mergeCell ref="B18:B20"/>
    <mergeCell ref="B24:B29"/>
    <mergeCell ref="A106:A155"/>
  </mergeCells>
  <pageMargins left="0.7" right="0.7" top="0.78749999999999998" bottom="0.78749999999999998" header="0.511811023622047" footer="0.511811023622047"/>
  <pageSetup paperSize="9" scale="10" orientation="landscape" horizontalDpi="300" verticalDpi="300"/>
  <colBreaks count="1" manualBreakCount="1">
    <brk id="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A6099"/>
  </sheetPr>
  <dimension ref="A1:F138"/>
  <sheetViews>
    <sheetView zoomScaleNormal="100" workbookViewId="0">
      <selection activeCell="B1" sqref="B1"/>
    </sheetView>
  </sheetViews>
  <sheetFormatPr baseColWidth="10" defaultColWidth="11.5703125" defaultRowHeight="15" x14ac:dyDescent="0.25"/>
  <cols>
    <col min="1" max="1" width="5" style="7" customWidth="1"/>
    <col min="2" max="2" width="60" style="64" customWidth="1"/>
    <col min="3" max="3" width="84.85546875" style="9" customWidth="1"/>
  </cols>
  <sheetData>
    <row r="1" spans="1:6" x14ac:dyDescent="0.25">
      <c r="A1" s="38"/>
      <c r="B1" s="65"/>
      <c r="C1" s="40"/>
      <c r="D1" s="6"/>
      <c r="E1" s="6"/>
    </row>
    <row r="2" spans="1:6" ht="30.75" x14ac:dyDescent="0.25">
      <c r="A2" s="6"/>
      <c r="B2" s="67" t="s">
        <v>245</v>
      </c>
      <c r="C2" s="92"/>
      <c r="D2" s="6"/>
      <c r="E2" s="6"/>
    </row>
    <row r="3" spans="1:6" ht="21" x14ac:dyDescent="0.25">
      <c r="A3" s="69"/>
      <c r="B3" s="93" t="s">
        <v>246</v>
      </c>
      <c r="C3" s="70">
        <v>2017</v>
      </c>
      <c r="D3" s="6"/>
      <c r="E3" s="6"/>
    </row>
    <row r="4" spans="1:6" ht="21" customHeight="1" x14ac:dyDescent="0.25">
      <c r="A4" s="69"/>
      <c r="B4" s="94" t="s">
        <v>198</v>
      </c>
      <c r="C4" s="95">
        <f>Detailergebnisse_Scope!H264</f>
        <v>0</v>
      </c>
      <c r="D4" s="6"/>
      <c r="E4" s="6"/>
    </row>
    <row r="5" spans="1:6" ht="21" customHeight="1" x14ac:dyDescent="0.25">
      <c r="A5" s="69"/>
      <c r="B5" s="96" t="s">
        <v>199</v>
      </c>
      <c r="C5" s="97">
        <f>Detailergebnisse_Scope!I264</f>
        <v>0</v>
      </c>
      <c r="D5" s="6"/>
      <c r="E5" s="6"/>
    </row>
    <row r="6" spans="1:6" ht="21" customHeight="1" x14ac:dyDescent="0.25">
      <c r="A6" s="69"/>
      <c r="B6" s="94" t="s">
        <v>200</v>
      </c>
      <c r="C6" s="97">
        <f>Detailergebnisse_Scope!J264</f>
        <v>0</v>
      </c>
      <c r="D6" s="6"/>
      <c r="E6" s="6"/>
    </row>
    <row r="7" spans="1:6" s="81" customFormat="1" ht="27" customHeight="1" x14ac:dyDescent="0.25">
      <c r="A7" s="76"/>
      <c r="B7" s="82" t="s">
        <v>247</v>
      </c>
      <c r="C7" s="98">
        <f>Detailergebnisse_Scope!G264</f>
        <v>0</v>
      </c>
      <c r="D7" s="6"/>
      <c r="E7" s="80"/>
      <c r="F7" s="80"/>
    </row>
    <row r="8" spans="1:6" ht="15" customHeight="1" x14ac:dyDescent="0.25">
      <c r="A8" s="69"/>
      <c r="B8" s="84"/>
      <c r="C8" s="99"/>
      <c r="D8" s="6"/>
      <c r="E8" s="6"/>
    </row>
    <row r="9" spans="1:6" ht="20.25" customHeight="1" x14ac:dyDescent="0.25">
      <c r="A9" s="69"/>
      <c r="B9" s="93" t="s">
        <v>241</v>
      </c>
      <c r="C9" s="70"/>
      <c r="D9" s="6"/>
      <c r="E9" s="6"/>
    </row>
    <row r="10" spans="1:6" ht="21" customHeight="1" x14ac:dyDescent="0.25">
      <c r="A10" s="69"/>
      <c r="B10" s="94" t="s">
        <v>200</v>
      </c>
      <c r="C10" s="95">
        <f>Detailergebnisse_Scope!J265</f>
        <v>0</v>
      </c>
      <c r="D10" s="6"/>
      <c r="E10" s="6"/>
    </row>
    <row r="11" spans="1:6" s="81" customFormat="1" ht="27" customHeight="1" x14ac:dyDescent="0.25">
      <c r="A11" s="76"/>
      <c r="B11" s="82" t="s">
        <v>248</v>
      </c>
      <c r="C11" s="98">
        <f>C7+C10</f>
        <v>0</v>
      </c>
      <c r="D11" s="6"/>
      <c r="E11" s="80"/>
      <c r="F11" s="80"/>
    </row>
    <row r="12" spans="1:6" ht="24.75" customHeight="1" x14ac:dyDescent="0.25">
      <c r="A12" s="87"/>
      <c r="B12" s="87"/>
      <c r="C12" s="40"/>
      <c r="D12" s="6"/>
      <c r="E12" s="6"/>
    </row>
    <row r="13" spans="1:6" ht="15" customHeight="1" x14ac:dyDescent="0.25">
      <c r="A13" s="87"/>
      <c r="B13" s="87"/>
      <c r="C13" s="40"/>
      <c r="D13" s="6"/>
      <c r="E13" s="6"/>
    </row>
    <row r="14" spans="1:6" ht="15" customHeight="1" x14ac:dyDescent="0.25">
      <c r="A14" s="87"/>
      <c r="B14" s="87"/>
      <c r="C14" s="40"/>
      <c r="D14" s="6"/>
      <c r="E14" s="6"/>
    </row>
    <row r="15" spans="1:6" ht="15" customHeight="1" x14ac:dyDescent="0.25">
      <c r="A15" s="87"/>
      <c r="B15" s="87"/>
      <c r="C15" s="40"/>
      <c r="D15" s="6"/>
      <c r="E15" s="6"/>
    </row>
    <row r="16" spans="1:6" ht="15" customHeight="1" x14ac:dyDescent="0.25">
      <c r="A16" s="87"/>
      <c r="B16" s="87"/>
      <c r="C16" s="40"/>
      <c r="D16" s="6"/>
      <c r="E16" s="6"/>
    </row>
    <row r="17" spans="1:5" ht="15" customHeight="1" x14ac:dyDescent="0.25">
      <c r="A17" s="87"/>
      <c r="B17" s="87"/>
      <c r="C17" s="40"/>
      <c r="D17" s="6"/>
      <c r="E17" s="6"/>
    </row>
    <row r="18" spans="1:5" ht="15" customHeight="1" x14ac:dyDescent="0.25">
      <c r="A18" s="88"/>
      <c r="B18" s="88"/>
    </row>
    <row r="19" spans="1:5" ht="15" customHeight="1" x14ac:dyDescent="0.25">
      <c r="A19" s="88"/>
      <c r="B19" s="88"/>
    </row>
    <row r="20" spans="1:5" ht="15" customHeight="1" x14ac:dyDescent="0.25">
      <c r="A20" s="88"/>
      <c r="B20" s="88"/>
    </row>
    <row r="21" spans="1:5" ht="15" customHeight="1" x14ac:dyDescent="0.25">
      <c r="A21" s="88"/>
      <c r="B21" s="88"/>
    </row>
    <row r="22" spans="1:5" ht="15" customHeight="1" x14ac:dyDescent="0.25">
      <c r="A22" s="88"/>
      <c r="B22" s="88"/>
    </row>
    <row r="23" spans="1:5" ht="15" customHeight="1" x14ac:dyDescent="0.25">
      <c r="A23" s="88"/>
      <c r="B23" s="88"/>
    </row>
    <row r="24" spans="1:5" ht="15" customHeight="1" x14ac:dyDescent="0.25">
      <c r="A24" s="88"/>
      <c r="B24" s="88"/>
    </row>
    <row r="25" spans="1:5" ht="15" customHeight="1" x14ac:dyDescent="0.25">
      <c r="A25" s="88"/>
      <c r="B25" s="88"/>
    </row>
    <row r="26" spans="1:5" ht="15" customHeight="1" x14ac:dyDescent="0.25">
      <c r="A26" s="88"/>
      <c r="B26" s="88"/>
    </row>
    <row r="27" spans="1:5" ht="15" customHeight="1" x14ac:dyDescent="0.25">
      <c r="A27" s="88"/>
      <c r="B27" s="88"/>
    </row>
    <row r="28" spans="1:5" ht="15" customHeight="1" x14ac:dyDescent="0.25">
      <c r="A28" s="88"/>
      <c r="B28" s="88"/>
    </row>
    <row r="29" spans="1:5" ht="15" customHeight="1" x14ac:dyDescent="0.25">
      <c r="A29" s="88"/>
      <c r="B29" s="88"/>
    </row>
    <row r="30" spans="1:5" ht="15" customHeight="1" x14ac:dyDescent="0.25">
      <c r="A30" s="88"/>
      <c r="B30" s="88"/>
    </row>
    <row r="31" spans="1:5" ht="15" customHeight="1" x14ac:dyDescent="0.25">
      <c r="A31" s="88"/>
      <c r="B31" s="88"/>
    </row>
    <row r="32" spans="1:5" ht="15" customHeight="1" x14ac:dyDescent="0.25">
      <c r="A32" s="88"/>
      <c r="B32" s="88"/>
    </row>
    <row r="33" spans="1:2" ht="15" customHeight="1" x14ac:dyDescent="0.25">
      <c r="A33" s="88"/>
      <c r="B33" s="88"/>
    </row>
    <row r="34" spans="1:2" ht="15" customHeight="1" x14ac:dyDescent="0.25">
      <c r="A34" s="88"/>
      <c r="B34" s="88"/>
    </row>
    <row r="35" spans="1:2" ht="15" customHeight="1" x14ac:dyDescent="0.25">
      <c r="A35" s="88"/>
      <c r="B35" s="88"/>
    </row>
    <row r="36" spans="1:2" ht="15" customHeight="1" x14ac:dyDescent="0.25">
      <c r="A36" s="88"/>
      <c r="B36" s="88"/>
    </row>
    <row r="37" spans="1:2" ht="15" customHeight="1" x14ac:dyDescent="0.25">
      <c r="A37" s="88"/>
      <c r="B37" s="88"/>
    </row>
    <row r="38" spans="1:2" ht="15" customHeight="1" x14ac:dyDescent="0.25">
      <c r="A38" s="88"/>
      <c r="B38" s="88"/>
    </row>
    <row r="39" spans="1:2" ht="15" customHeight="1" x14ac:dyDescent="0.25">
      <c r="A39" s="88"/>
      <c r="B39" s="88"/>
    </row>
    <row r="40" spans="1:2" ht="15" customHeight="1" x14ac:dyDescent="0.25">
      <c r="A40" s="88"/>
      <c r="B40" s="88"/>
    </row>
    <row r="41" spans="1:2" ht="15" customHeight="1" x14ac:dyDescent="0.25">
      <c r="A41" s="88"/>
      <c r="B41" s="88"/>
    </row>
    <row r="42" spans="1:2" ht="15" customHeight="1" x14ac:dyDescent="0.25">
      <c r="A42" s="88"/>
      <c r="B42" s="88"/>
    </row>
    <row r="43" spans="1:2" ht="15" customHeight="1" x14ac:dyDescent="0.25">
      <c r="A43" s="88"/>
      <c r="B43" s="88"/>
    </row>
    <row r="44" spans="1:2" ht="15" customHeight="1" x14ac:dyDescent="0.25">
      <c r="A44" s="88"/>
      <c r="B44" s="88"/>
    </row>
    <row r="45" spans="1:2" ht="15" customHeight="1" x14ac:dyDescent="0.25">
      <c r="A45" s="88"/>
      <c r="B45" s="88"/>
    </row>
    <row r="46" spans="1:2" ht="15" customHeight="1" x14ac:dyDescent="0.25">
      <c r="A46" s="88"/>
      <c r="B46" s="88"/>
    </row>
    <row r="47" spans="1:2" ht="15" customHeight="1" x14ac:dyDescent="0.25">
      <c r="A47" s="88"/>
      <c r="B47" s="88"/>
    </row>
    <row r="48" spans="1:2" ht="15" customHeight="1" x14ac:dyDescent="0.25">
      <c r="A48" s="88"/>
      <c r="B48" s="88"/>
    </row>
    <row r="49" spans="1:2" ht="15" customHeight="1" x14ac:dyDescent="0.25">
      <c r="A49" s="88"/>
      <c r="B49" s="88"/>
    </row>
    <row r="50" spans="1:2" ht="15" customHeight="1" x14ac:dyDescent="0.25">
      <c r="A50" s="88"/>
      <c r="B50" s="88"/>
    </row>
    <row r="51" spans="1:2" ht="15" customHeight="1" x14ac:dyDescent="0.25">
      <c r="A51" s="88"/>
      <c r="B51" s="88"/>
    </row>
    <row r="52" spans="1:2" ht="15" customHeight="1" x14ac:dyDescent="0.25">
      <c r="A52" s="88"/>
      <c r="B52" s="88"/>
    </row>
    <row r="53" spans="1:2" ht="15" customHeight="1" x14ac:dyDescent="0.25">
      <c r="A53" s="88"/>
      <c r="B53" s="88"/>
    </row>
    <row r="54" spans="1:2" ht="15" customHeight="1" x14ac:dyDescent="0.25">
      <c r="A54" s="88"/>
      <c r="B54" s="88"/>
    </row>
    <row r="55" spans="1:2" ht="15" customHeight="1" x14ac:dyDescent="0.25">
      <c r="A55" s="89"/>
    </row>
    <row r="56" spans="1:2" ht="15" customHeight="1" x14ac:dyDescent="0.25">
      <c r="A56" s="89"/>
    </row>
    <row r="57" spans="1:2" ht="15" customHeight="1" x14ac:dyDescent="0.25">
      <c r="A57" s="89"/>
    </row>
    <row r="58" spans="1:2" ht="15" customHeight="1" x14ac:dyDescent="0.25">
      <c r="A58" s="89"/>
      <c r="B58" s="90"/>
    </row>
    <row r="59" spans="1:2" ht="15" customHeight="1" x14ac:dyDescent="0.25">
      <c r="A59" s="89"/>
      <c r="B59" s="90"/>
    </row>
    <row r="60" spans="1:2" ht="15" customHeight="1" x14ac:dyDescent="0.25">
      <c r="A60" s="89"/>
      <c r="B60" s="90"/>
    </row>
    <row r="61" spans="1:2" ht="15" customHeight="1" x14ac:dyDescent="0.25">
      <c r="A61" s="89"/>
      <c r="B61" s="90"/>
    </row>
    <row r="62" spans="1:2" ht="15" customHeight="1" x14ac:dyDescent="0.25">
      <c r="A62" s="89"/>
      <c r="B62" s="90"/>
    </row>
    <row r="63" spans="1:2" ht="15" customHeight="1" x14ac:dyDescent="0.25">
      <c r="A63" s="89"/>
      <c r="B63" s="90"/>
    </row>
    <row r="64" spans="1:2" ht="15" customHeight="1" x14ac:dyDescent="0.25">
      <c r="A64" s="89"/>
      <c r="B64" s="90"/>
    </row>
    <row r="65" spans="1:2" ht="15" customHeight="1" x14ac:dyDescent="0.25">
      <c r="A65" s="89"/>
      <c r="B65" s="90"/>
    </row>
    <row r="66" spans="1:2" ht="15" customHeight="1" x14ac:dyDescent="0.25">
      <c r="A66" s="89"/>
      <c r="B66" s="90"/>
    </row>
    <row r="67" spans="1:2" ht="15" customHeight="1" x14ac:dyDescent="0.25">
      <c r="A67" s="89"/>
      <c r="B67" s="90"/>
    </row>
    <row r="68" spans="1:2" ht="15" customHeight="1" x14ac:dyDescent="0.25">
      <c r="A68" s="89"/>
      <c r="B68" s="90"/>
    </row>
    <row r="69" spans="1:2" ht="15" customHeight="1" x14ac:dyDescent="0.25">
      <c r="A69" s="89"/>
      <c r="B69" s="90"/>
    </row>
    <row r="70" spans="1:2" ht="15" customHeight="1" x14ac:dyDescent="0.25">
      <c r="A70" s="89"/>
      <c r="B70" s="90"/>
    </row>
    <row r="71" spans="1:2" ht="15" customHeight="1" x14ac:dyDescent="0.25">
      <c r="A71" s="89"/>
      <c r="B71" s="90"/>
    </row>
    <row r="72" spans="1:2" ht="15" customHeight="1" x14ac:dyDescent="0.25">
      <c r="A72" s="89"/>
      <c r="B72" s="90"/>
    </row>
    <row r="73" spans="1:2" ht="15" customHeight="1" x14ac:dyDescent="0.25">
      <c r="A73" s="89"/>
      <c r="B73" s="90"/>
    </row>
    <row r="74" spans="1:2" ht="15" customHeight="1" x14ac:dyDescent="0.25">
      <c r="A74" s="89"/>
      <c r="B74" s="90"/>
    </row>
    <row r="75" spans="1:2" ht="15" customHeight="1" x14ac:dyDescent="0.25">
      <c r="A75" s="89"/>
      <c r="B75" s="90"/>
    </row>
    <row r="76" spans="1:2" ht="15" customHeight="1" x14ac:dyDescent="0.25">
      <c r="A76" s="89"/>
      <c r="B76" s="90"/>
    </row>
    <row r="77" spans="1:2" ht="15" customHeight="1" x14ac:dyDescent="0.25">
      <c r="A77" s="89"/>
      <c r="B77" s="90"/>
    </row>
    <row r="78" spans="1:2" ht="15" customHeight="1" x14ac:dyDescent="0.25">
      <c r="A78" s="89"/>
      <c r="B78" s="90"/>
    </row>
    <row r="79" spans="1:2" ht="15" customHeight="1" x14ac:dyDescent="0.25">
      <c r="A79" s="89"/>
    </row>
    <row r="80" spans="1:2" ht="15" customHeight="1" x14ac:dyDescent="0.25">
      <c r="A80" s="89"/>
    </row>
    <row r="81" spans="1:2" ht="15" customHeight="1" x14ac:dyDescent="0.25">
      <c r="A81" s="89"/>
      <c r="B81" s="90"/>
    </row>
    <row r="82" spans="1:2" ht="15" customHeight="1" x14ac:dyDescent="0.25">
      <c r="A82" s="89"/>
      <c r="B82" s="90"/>
    </row>
    <row r="83" spans="1:2" ht="15" customHeight="1" x14ac:dyDescent="0.25">
      <c r="A83" s="89"/>
      <c r="B83" s="90"/>
    </row>
    <row r="84" spans="1:2" ht="15" customHeight="1" x14ac:dyDescent="0.25">
      <c r="A84" s="89"/>
      <c r="B84" s="90"/>
    </row>
    <row r="85" spans="1:2" ht="15" customHeight="1" x14ac:dyDescent="0.25">
      <c r="A85" s="89"/>
      <c r="B85"/>
    </row>
    <row r="86" spans="1:2" ht="15" customHeight="1" x14ac:dyDescent="0.25">
      <c r="A86" s="89"/>
      <c r="B86"/>
    </row>
    <row r="87" spans="1:2" ht="15" customHeight="1" x14ac:dyDescent="0.25">
      <c r="A87" s="89"/>
      <c r="B87"/>
    </row>
    <row r="88" spans="1:2" ht="15" customHeight="1" x14ac:dyDescent="0.25">
      <c r="A88" s="89"/>
      <c r="B88"/>
    </row>
    <row r="89" spans="1:2" x14ac:dyDescent="0.25">
      <c r="A89" s="211"/>
      <c r="B89"/>
    </row>
    <row r="90" spans="1:2" x14ac:dyDescent="0.25">
      <c r="A90" s="211"/>
      <c r="B90"/>
    </row>
    <row r="91" spans="1:2" x14ac:dyDescent="0.25">
      <c r="A91" s="211"/>
      <c r="B91"/>
    </row>
    <row r="92" spans="1:2" x14ac:dyDescent="0.25">
      <c r="A92" s="211"/>
      <c r="B92"/>
    </row>
    <row r="93" spans="1:2" x14ac:dyDescent="0.25">
      <c r="A93" s="211"/>
      <c r="B93"/>
    </row>
    <row r="94" spans="1:2" x14ac:dyDescent="0.25">
      <c r="A94" s="211"/>
      <c r="B94"/>
    </row>
    <row r="95" spans="1:2" x14ac:dyDescent="0.25">
      <c r="A95" s="211"/>
      <c r="B95"/>
    </row>
    <row r="96" spans="1:2" x14ac:dyDescent="0.25">
      <c r="A96" s="211"/>
      <c r="B96"/>
    </row>
    <row r="97" spans="1:2" x14ac:dyDescent="0.25">
      <c r="A97" s="211"/>
      <c r="B97"/>
    </row>
    <row r="98" spans="1:2" x14ac:dyDescent="0.25">
      <c r="A98" s="211"/>
      <c r="B98"/>
    </row>
    <row r="99" spans="1:2" x14ac:dyDescent="0.25">
      <c r="A99" s="211"/>
      <c r="B99"/>
    </row>
    <row r="100" spans="1:2" x14ac:dyDescent="0.25">
      <c r="A100" s="211"/>
      <c r="B100"/>
    </row>
    <row r="101" spans="1:2" x14ac:dyDescent="0.25">
      <c r="A101" s="211"/>
      <c r="B101"/>
    </row>
    <row r="102" spans="1:2" x14ac:dyDescent="0.25">
      <c r="A102" s="211"/>
      <c r="B102"/>
    </row>
    <row r="103" spans="1:2" x14ac:dyDescent="0.25">
      <c r="A103" s="211"/>
      <c r="B103"/>
    </row>
    <row r="104" spans="1:2" x14ac:dyDescent="0.25">
      <c r="A104" s="211"/>
      <c r="B104"/>
    </row>
    <row r="105" spans="1:2" x14ac:dyDescent="0.25">
      <c r="A105" s="211"/>
      <c r="B105"/>
    </row>
    <row r="106" spans="1:2" x14ac:dyDescent="0.25">
      <c r="A106" s="211"/>
      <c r="B106"/>
    </row>
    <row r="107" spans="1:2" x14ac:dyDescent="0.25">
      <c r="A107" s="211"/>
      <c r="B107"/>
    </row>
    <row r="108" spans="1:2" x14ac:dyDescent="0.25">
      <c r="A108" s="211"/>
      <c r="B108"/>
    </row>
    <row r="109" spans="1:2" x14ac:dyDescent="0.25">
      <c r="A109" s="211"/>
      <c r="B109"/>
    </row>
    <row r="110" spans="1:2" x14ac:dyDescent="0.25">
      <c r="A110" s="211"/>
      <c r="B110"/>
    </row>
    <row r="111" spans="1:2" x14ac:dyDescent="0.25">
      <c r="A111" s="211"/>
      <c r="B111"/>
    </row>
    <row r="112" spans="1:2" x14ac:dyDescent="0.25">
      <c r="A112" s="211"/>
      <c r="B112"/>
    </row>
    <row r="113" spans="1:2" x14ac:dyDescent="0.25">
      <c r="A113" s="211"/>
      <c r="B113" s="88"/>
    </row>
    <row r="114" spans="1:2" x14ac:dyDescent="0.25">
      <c r="A114" s="211"/>
      <c r="B114" s="88"/>
    </row>
    <row r="115" spans="1:2" x14ac:dyDescent="0.25">
      <c r="A115" s="211"/>
      <c r="B115" s="88"/>
    </row>
    <row r="116" spans="1:2" x14ac:dyDescent="0.25">
      <c r="A116" s="211"/>
      <c r="B116" s="88"/>
    </row>
    <row r="117" spans="1:2" x14ac:dyDescent="0.25">
      <c r="A117" s="211"/>
      <c r="B117" s="88"/>
    </row>
    <row r="118" spans="1:2" x14ac:dyDescent="0.25">
      <c r="A118" s="211"/>
      <c r="B118" s="91"/>
    </row>
    <row r="119" spans="1:2" x14ac:dyDescent="0.25">
      <c r="A119" s="211"/>
      <c r="B119" s="91"/>
    </row>
    <row r="120" spans="1:2" x14ac:dyDescent="0.25">
      <c r="A120" s="211"/>
      <c r="B120" s="91"/>
    </row>
    <row r="121" spans="1:2" x14ac:dyDescent="0.25">
      <c r="A121" s="211"/>
      <c r="B121" s="91"/>
    </row>
    <row r="122" spans="1:2" x14ac:dyDescent="0.25">
      <c r="A122" s="211"/>
      <c r="B122" s="91"/>
    </row>
    <row r="123" spans="1:2" x14ac:dyDescent="0.25">
      <c r="A123" s="211"/>
      <c r="B123" s="91"/>
    </row>
    <row r="124" spans="1:2" x14ac:dyDescent="0.25">
      <c r="A124" s="211"/>
      <c r="B124" s="91"/>
    </row>
    <row r="125" spans="1:2" x14ac:dyDescent="0.25">
      <c r="A125" s="211"/>
      <c r="B125" s="91"/>
    </row>
    <row r="126" spans="1:2" x14ac:dyDescent="0.25">
      <c r="A126" s="211"/>
      <c r="B126" s="91"/>
    </row>
    <row r="127" spans="1:2" x14ac:dyDescent="0.25">
      <c r="A127" s="211"/>
      <c r="B127" s="91"/>
    </row>
    <row r="128" spans="1:2" x14ac:dyDescent="0.25">
      <c r="A128" s="211"/>
    </row>
    <row r="129" spans="1:1" x14ac:dyDescent="0.25">
      <c r="A129" s="211"/>
    </row>
    <row r="130" spans="1:1" x14ac:dyDescent="0.25">
      <c r="A130" s="211"/>
    </row>
    <row r="131" spans="1:1" x14ac:dyDescent="0.25">
      <c r="A131" s="211"/>
    </row>
    <row r="132" spans="1:1" x14ac:dyDescent="0.25">
      <c r="A132" s="211"/>
    </row>
    <row r="133" spans="1:1" x14ac:dyDescent="0.25">
      <c r="A133" s="211"/>
    </row>
    <row r="134" spans="1:1" x14ac:dyDescent="0.25">
      <c r="A134" s="211"/>
    </row>
    <row r="135" spans="1:1" x14ac:dyDescent="0.25">
      <c r="A135" s="211"/>
    </row>
    <row r="136" spans="1:1" x14ac:dyDescent="0.25">
      <c r="A136" s="211"/>
    </row>
    <row r="137" spans="1:1" x14ac:dyDescent="0.25">
      <c r="A137" s="211"/>
    </row>
    <row r="138" spans="1:1" x14ac:dyDescent="0.25">
      <c r="A138" s="211"/>
    </row>
  </sheetData>
  <sheetProtection algorithmName="SHA-512" hashValue="Q+tYwKSgzyi1nDOuGZdXNo+hTkO3oVOvshIrRI/7fhNHmRxMahGJSO8sQvHMl2ZaHi28w6lLCU3CiJnjMsuebw==" saltValue="FKk0rJaO3ipTnm+xo7UssA==" spinCount="100000" sheet="1" objects="1" scenarios="1"/>
  <mergeCells count="1">
    <mergeCell ref="A89:A138"/>
  </mergeCells>
  <pageMargins left="0.7" right="0.7" top="0.78749999999999998" bottom="0.78749999999999998"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AMJ31"/>
  <sheetViews>
    <sheetView zoomScaleNormal="100" workbookViewId="0">
      <selection activeCell="B10" sqref="B10"/>
    </sheetView>
  </sheetViews>
  <sheetFormatPr baseColWidth="10" defaultColWidth="11.42578125" defaultRowHeight="15" x14ac:dyDescent="0.25"/>
  <cols>
    <col min="1" max="1" width="27.140625" style="3" customWidth="1"/>
    <col min="2" max="6" width="11.140625" style="3" customWidth="1"/>
    <col min="7" max="8" width="11.28515625" style="3" customWidth="1"/>
    <col min="9" max="1024" width="11.42578125" style="3"/>
  </cols>
  <sheetData>
    <row r="1" spans="1:12" ht="15" customHeight="1" x14ac:dyDescent="0.25">
      <c r="A1" s="212" t="s">
        <v>249</v>
      </c>
      <c r="B1" s="212"/>
      <c r="C1" s="212"/>
      <c r="D1" s="212"/>
      <c r="E1" s="212"/>
      <c r="F1" s="212"/>
      <c r="G1" s="212" t="s">
        <v>249</v>
      </c>
      <c r="H1" s="212"/>
      <c r="I1" s="212"/>
      <c r="J1" s="212"/>
      <c r="K1" s="212"/>
      <c r="L1" s="212"/>
    </row>
    <row r="2" spans="1:12" x14ac:dyDescent="0.25">
      <c r="A2" s="212"/>
      <c r="B2" s="212"/>
      <c r="C2" s="212"/>
      <c r="D2" s="212"/>
      <c r="E2" s="212"/>
      <c r="F2" s="212"/>
      <c r="G2" s="212"/>
      <c r="H2" s="212"/>
      <c r="I2" s="212"/>
      <c r="J2" s="212"/>
      <c r="K2" s="212"/>
      <c r="L2" s="212"/>
    </row>
    <row r="3" spans="1:12" ht="17.25" x14ac:dyDescent="0.3">
      <c r="A3" s="100" t="s">
        <v>250</v>
      </c>
      <c r="B3" s="101"/>
      <c r="G3" s="102" t="s">
        <v>273</v>
      </c>
    </row>
    <row r="4" spans="1:12" x14ac:dyDescent="0.25">
      <c r="A4" s="103"/>
      <c r="B4" s="103"/>
      <c r="C4" s="103"/>
      <c r="D4" s="103"/>
      <c r="E4" s="103"/>
      <c r="F4" s="103"/>
      <c r="G4" s="104"/>
      <c r="H4" s="104"/>
      <c r="I4" s="104"/>
      <c r="J4" s="104"/>
      <c r="K4" s="104"/>
      <c r="L4" s="104"/>
    </row>
    <row r="5" spans="1:12" ht="18" x14ac:dyDescent="0.35">
      <c r="A5" s="105" t="s">
        <v>251</v>
      </c>
      <c r="B5" s="106"/>
      <c r="C5" s="106"/>
      <c r="D5" s="107"/>
      <c r="E5" s="103"/>
      <c r="F5" s="103"/>
      <c r="G5" s="105" t="s">
        <v>252</v>
      </c>
      <c r="H5" s="106"/>
      <c r="I5" s="106"/>
      <c r="J5" s="106"/>
      <c r="K5" s="108"/>
      <c r="L5" s="109"/>
    </row>
    <row r="6" spans="1:12" ht="15" customHeight="1" x14ac:dyDescent="0.25">
      <c r="A6" s="110"/>
      <c r="B6" s="111">
        <v>2017</v>
      </c>
      <c r="G6" s="110"/>
      <c r="H6" s="111">
        <v>2017</v>
      </c>
    </row>
    <row r="7" spans="1:12" ht="15" customHeight="1" x14ac:dyDescent="0.25">
      <c r="A7" s="112" t="s">
        <v>234</v>
      </c>
      <c r="B7" s="113">
        <f>Ergebnisse_nach_Kategorien!D10/1000</f>
        <v>0</v>
      </c>
      <c r="G7" s="112" t="s">
        <v>198</v>
      </c>
      <c r="H7" s="113">
        <f>Detailergebnisse_Scope!H266/1000</f>
        <v>0</v>
      </c>
    </row>
    <row r="8" spans="1:12" ht="15" customHeight="1" x14ac:dyDescent="0.25">
      <c r="A8" s="112" t="s">
        <v>103</v>
      </c>
      <c r="B8" s="113">
        <f>Ergebnisse_nach_Kategorien!D17/1000</f>
        <v>0</v>
      </c>
      <c r="G8" s="112" t="s">
        <v>199</v>
      </c>
      <c r="H8" s="113">
        <f>Detailergebnisse_Scope!I266/1000</f>
        <v>0</v>
      </c>
    </row>
    <row r="9" spans="1:12" ht="15" customHeight="1" x14ac:dyDescent="0.25">
      <c r="A9" s="114" t="s">
        <v>238</v>
      </c>
      <c r="B9" s="115">
        <f>Ergebnisse_nach_Kategorien!D21/1000</f>
        <v>0</v>
      </c>
      <c r="G9" s="114" t="s">
        <v>253</v>
      </c>
      <c r="H9" s="115">
        <f>Detailergebnisse_Scope!J266/1000</f>
        <v>0</v>
      </c>
    </row>
    <row r="10" spans="1:12" ht="15" customHeight="1" x14ac:dyDescent="0.25">
      <c r="A10" s="116" t="s">
        <v>254</v>
      </c>
      <c r="B10" s="117">
        <f>SUM(Detailergebnisse_Kategorien!G3:G175)/1000</f>
        <v>0</v>
      </c>
      <c r="G10" s="118" t="s">
        <v>197</v>
      </c>
      <c r="H10" s="119">
        <f>H7+H8+H9</f>
        <v>0</v>
      </c>
    </row>
    <row r="11" spans="1:12" ht="15" customHeight="1" x14ac:dyDescent="0.25">
      <c r="A11" s="104" t="s">
        <v>241</v>
      </c>
      <c r="B11" s="120">
        <f>Ergebnisse_nach_Kategorien!D30/1000</f>
        <v>0</v>
      </c>
      <c r="G11" s="121" t="s">
        <v>255</v>
      </c>
    </row>
    <row r="12" spans="1:12" ht="15" customHeight="1" x14ac:dyDescent="0.25">
      <c r="A12" s="118" t="s">
        <v>256</v>
      </c>
      <c r="B12" s="119">
        <f>B11+B10</f>
        <v>0</v>
      </c>
    </row>
    <row r="13" spans="1:12" ht="15" customHeight="1" x14ac:dyDescent="0.25">
      <c r="H13" s="122"/>
      <c r="I13" s="122"/>
      <c r="J13" s="122"/>
      <c r="K13" s="122"/>
      <c r="L13" s="122"/>
    </row>
    <row r="14" spans="1:12" ht="15" customHeight="1" x14ac:dyDescent="0.25">
      <c r="A14" s="213"/>
      <c r="B14" s="213"/>
      <c r="C14" s="213"/>
      <c r="D14" s="213"/>
      <c r="E14" s="213"/>
      <c r="F14" s="213"/>
      <c r="G14" s="213" t="s">
        <v>257</v>
      </c>
      <c r="H14" s="213"/>
      <c r="I14" s="213"/>
      <c r="J14" s="213"/>
      <c r="K14" s="213"/>
      <c r="L14" s="213"/>
    </row>
    <row r="15" spans="1:12" ht="15" customHeight="1" x14ac:dyDescent="0.25">
      <c r="H15" s="104"/>
    </row>
    <row r="16" spans="1:12" ht="15" customHeight="1" x14ac:dyDescent="0.25">
      <c r="H16" s="104"/>
    </row>
    <row r="17" spans="1:8" ht="15" customHeight="1" x14ac:dyDescent="0.25">
      <c r="H17" s="104"/>
    </row>
    <row r="18" spans="1:8" ht="15" customHeight="1" x14ac:dyDescent="0.25">
      <c r="H18" s="104"/>
    </row>
    <row r="19" spans="1:8" ht="15" customHeight="1" x14ac:dyDescent="0.25">
      <c r="H19" s="104"/>
    </row>
    <row r="25" spans="1:8" x14ac:dyDescent="0.25">
      <c r="B25" s="123"/>
      <c r="C25" s="124"/>
    </row>
    <row r="26" spans="1:8" x14ac:dyDescent="0.25">
      <c r="B26" s="125"/>
      <c r="C26" s="125"/>
      <c r="D26" s="126"/>
      <c r="E26" s="127"/>
      <c r="F26" s="125"/>
      <c r="H26" s="125"/>
    </row>
    <row r="28" spans="1:8" x14ac:dyDescent="0.25">
      <c r="G28" s="121" t="s">
        <v>255</v>
      </c>
    </row>
    <row r="31" spans="1:8" x14ac:dyDescent="0.25">
      <c r="A31" s="128"/>
      <c r="G31" s="128"/>
    </row>
  </sheetData>
  <sheetProtection algorithmName="SHA-512" hashValue="a5cgwMrz8m5b3DbkT/LhmXIPaLTaZuBi6MDdoTeKppgxZd1s2agIU5Oujp/jcdhvKv/wAmggnJ0JJNIIiFE85Q==" saltValue="YBisHTMh1zADS9KMgvVmUQ==" spinCount="100000" sheet="1" objects="1" scenarios="1"/>
  <mergeCells count="4">
    <mergeCell ref="A1:F2"/>
    <mergeCell ref="G1:L2"/>
    <mergeCell ref="A14:F14"/>
    <mergeCell ref="G14:L14"/>
  </mergeCells>
  <pageMargins left="0.7" right="0.7" top="0.75" bottom="0.75" header="0.3" footer="0.3"/>
  <pageSetup paperSize="9" orientation="portrait" horizontalDpi="300" verticalDpi="300"/>
  <headerFooter>
    <oddHeader>&amp;L&amp;F&amp;R&amp;D</oddHeader>
    <oddFooter>&amp;C©2020 Universität für Bodenkultur, Technische Universität Graz, Umweltbundesamt
Alle Rechte vorbehalten.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800080"/>
  </sheetPr>
  <dimension ref="A1:AMJ275"/>
  <sheetViews>
    <sheetView zoomScaleNormal="100" workbookViewId="0">
      <pane ySplit="2" topLeftCell="A3" activePane="bottomLeft" state="frozen"/>
      <selection pane="bottomLeft" activeCell="B1" sqref="B1"/>
    </sheetView>
  </sheetViews>
  <sheetFormatPr baseColWidth="10" defaultColWidth="11.42578125" defaultRowHeight="15" x14ac:dyDescent="0.25"/>
  <cols>
    <col min="1" max="1" width="4.5703125" style="6" customWidth="1"/>
    <col min="2" max="2" width="18.140625" customWidth="1"/>
    <col min="3" max="3" width="28.140625" style="64" customWidth="1"/>
    <col min="4" max="4" width="28.28515625" style="64" customWidth="1"/>
    <col min="5" max="5" width="55.85546875" customWidth="1"/>
    <col min="6" max="6" width="21.5703125" style="7" customWidth="1"/>
    <col min="7" max="7" width="15.42578125" style="9" customWidth="1"/>
    <col min="8" max="8" width="6.28515625" style="129" customWidth="1"/>
    <col min="9" max="10" width="11.42578125" style="6"/>
    <col min="1005" max="1024" width="11.5703125" customWidth="1"/>
  </cols>
  <sheetData>
    <row r="1" spans="2:8" s="6" customFormat="1" x14ac:dyDescent="0.25">
      <c r="C1" s="65"/>
      <c r="D1" s="65"/>
      <c r="F1" s="38"/>
      <c r="G1" s="40"/>
      <c r="H1" s="129"/>
    </row>
    <row r="2" spans="2:8" ht="30.75" x14ac:dyDescent="0.25">
      <c r="B2" s="130" t="s">
        <v>258</v>
      </c>
      <c r="C2" s="16"/>
      <c r="D2" s="16"/>
      <c r="E2" s="16"/>
      <c r="F2" s="15" t="s">
        <v>33</v>
      </c>
      <c r="G2" s="17">
        <v>2017</v>
      </c>
      <c r="H2" s="131"/>
    </row>
    <row r="3" spans="2:8" ht="15" customHeight="1" x14ac:dyDescent="0.25">
      <c r="B3" s="174" t="s">
        <v>38</v>
      </c>
      <c r="C3" s="175" t="s">
        <v>39</v>
      </c>
      <c r="D3" s="175" t="s">
        <v>40</v>
      </c>
      <c r="E3" s="176" t="s">
        <v>41</v>
      </c>
      <c r="F3" s="19" t="s">
        <v>61</v>
      </c>
      <c r="G3" s="132">
        <f>(Eingabe_Daten!G3*Emissionsfaktoren!$G3)/1000</f>
        <v>0</v>
      </c>
      <c r="H3" s="133"/>
    </row>
    <row r="4" spans="2:8" ht="15" customHeight="1" x14ac:dyDescent="0.25">
      <c r="B4" s="174"/>
      <c r="C4" s="175"/>
      <c r="D4" s="175"/>
      <c r="E4" s="176"/>
      <c r="F4" s="19" t="s">
        <v>43</v>
      </c>
      <c r="G4" s="132">
        <f>(Eingabe_Daten!G4*Emissionsfaktoren!$G4)/1000</f>
        <v>0</v>
      </c>
      <c r="H4" s="133"/>
    </row>
    <row r="5" spans="2:8" ht="15" customHeight="1" x14ac:dyDescent="0.25">
      <c r="B5" s="174"/>
      <c r="C5" s="175"/>
      <c r="D5" s="175"/>
      <c r="E5" s="178" t="s">
        <v>44</v>
      </c>
      <c r="F5" s="19" t="s">
        <v>61</v>
      </c>
      <c r="G5" s="132">
        <f>(Eingabe_Daten!G5*Emissionsfaktoren!$G5)/1000</f>
        <v>0</v>
      </c>
      <c r="H5" s="133"/>
    </row>
    <row r="6" spans="2:8" ht="15" customHeight="1" x14ac:dyDescent="0.25">
      <c r="B6" s="174"/>
      <c r="C6" s="175"/>
      <c r="D6" s="175"/>
      <c r="E6" s="178"/>
      <c r="F6" s="19" t="s">
        <v>43</v>
      </c>
      <c r="G6" s="132">
        <f>(Eingabe_Daten!G6*Emissionsfaktoren!$G6)/1000</f>
        <v>0</v>
      </c>
      <c r="H6" s="133"/>
    </row>
    <row r="7" spans="2:8" ht="15" customHeight="1" x14ac:dyDescent="0.25">
      <c r="B7" s="174"/>
      <c r="C7" s="175"/>
      <c r="D7" s="175"/>
      <c r="E7" s="179" t="s">
        <v>45</v>
      </c>
      <c r="F7" s="19" t="s">
        <v>61</v>
      </c>
      <c r="G7" s="132">
        <f>(Eingabe_Daten!G7*Emissionsfaktoren!$G7)/1000</f>
        <v>0</v>
      </c>
      <c r="H7" s="133"/>
    </row>
    <row r="8" spans="2:8" ht="15" customHeight="1" x14ac:dyDescent="0.25">
      <c r="B8" s="174"/>
      <c r="C8" s="175"/>
      <c r="D8" s="175"/>
      <c r="E8" s="179"/>
      <c r="F8" s="19" t="s">
        <v>43</v>
      </c>
      <c r="G8" s="132">
        <f>(Eingabe_Daten!G8*Emissionsfaktoren!$G8)/1000</f>
        <v>0</v>
      </c>
      <c r="H8" s="133"/>
    </row>
    <row r="9" spans="2:8" ht="15" customHeight="1" x14ac:dyDescent="0.25">
      <c r="B9" s="174"/>
      <c r="C9" s="175" t="s">
        <v>46</v>
      </c>
      <c r="D9" s="175" t="s">
        <v>47</v>
      </c>
      <c r="E9" s="180"/>
      <c r="F9" s="19" t="s">
        <v>42</v>
      </c>
      <c r="G9" s="132">
        <f>(Eingabe_Daten!G9*Emissionsfaktoren!$G9)/1000</f>
        <v>0</v>
      </c>
      <c r="H9" s="133"/>
    </row>
    <row r="10" spans="2:8" ht="15" customHeight="1" x14ac:dyDescent="0.25">
      <c r="B10" s="174"/>
      <c r="C10" s="175"/>
      <c r="D10" s="175"/>
      <c r="E10" s="180"/>
      <c r="F10" s="19" t="s">
        <v>48</v>
      </c>
      <c r="G10" s="132">
        <f>(Eingabe_Daten!G10*Emissionsfaktoren!$G10)/1000</f>
        <v>0</v>
      </c>
      <c r="H10" s="133"/>
    </row>
    <row r="11" spans="2:8" ht="15" customHeight="1" x14ac:dyDescent="0.25">
      <c r="B11" s="174"/>
      <c r="C11" s="175"/>
      <c r="D11" s="175" t="s">
        <v>49</v>
      </c>
      <c r="E11" s="181" t="s">
        <v>50</v>
      </c>
      <c r="F11" s="19" t="s">
        <v>42</v>
      </c>
      <c r="G11" s="132">
        <f>(Eingabe_Daten!G11*Emissionsfaktoren!$G11)/1000</f>
        <v>0</v>
      </c>
      <c r="H11" s="133"/>
    </row>
    <row r="12" spans="2:8" ht="15" customHeight="1" x14ac:dyDescent="0.25">
      <c r="B12" s="174"/>
      <c r="C12" s="175"/>
      <c r="D12" s="175"/>
      <c r="E12" s="181"/>
      <c r="F12" s="19" t="s">
        <v>207</v>
      </c>
      <c r="G12" s="132">
        <f>(Eingabe_Daten!G12*Emissionsfaktoren!$G12)/1000</f>
        <v>0</v>
      </c>
      <c r="H12" s="133"/>
    </row>
    <row r="13" spans="2:8" ht="15" customHeight="1" x14ac:dyDescent="0.25">
      <c r="B13" s="174"/>
      <c r="C13" s="175"/>
      <c r="D13" s="175"/>
      <c r="E13" s="181" t="s">
        <v>52</v>
      </c>
      <c r="F13" s="19" t="s">
        <v>42</v>
      </c>
      <c r="G13" s="132">
        <f>(Eingabe_Daten!G13*Emissionsfaktoren!$G13)/1000</f>
        <v>0</v>
      </c>
      <c r="H13" s="133"/>
    </row>
    <row r="14" spans="2:8" ht="15" customHeight="1" x14ac:dyDescent="0.25">
      <c r="B14" s="174"/>
      <c r="C14" s="175"/>
      <c r="D14" s="175"/>
      <c r="E14" s="181"/>
      <c r="F14" s="19" t="s">
        <v>207</v>
      </c>
      <c r="G14" s="132">
        <f>(Eingabe_Daten!G14*Emissionsfaktoren!$G14)/1000</f>
        <v>0</v>
      </c>
      <c r="H14" s="133"/>
    </row>
    <row r="15" spans="2:8" ht="15" customHeight="1" x14ac:dyDescent="0.25">
      <c r="B15" s="174"/>
      <c r="C15" s="175"/>
      <c r="D15" s="175" t="s">
        <v>53</v>
      </c>
      <c r="E15" s="182"/>
      <c r="F15" s="19" t="s">
        <v>42</v>
      </c>
      <c r="G15" s="132">
        <f>(Eingabe_Daten!G15*Emissionsfaktoren!$G15)/1000</f>
        <v>0</v>
      </c>
      <c r="H15" s="133"/>
    </row>
    <row r="16" spans="2:8" ht="15" customHeight="1" x14ac:dyDescent="0.25">
      <c r="B16" s="174"/>
      <c r="C16" s="175"/>
      <c r="D16" s="175"/>
      <c r="E16" s="182"/>
      <c r="F16" s="19" t="s">
        <v>54</v>
      </c>
      <c r="G16" s="132">
        <f>(Eingabe_Daten!G16*Emissionsfaktoren!$G16)/1000</f>
        <v>0</v>
      </c>
      <c r="H16" s="133"/>
    </row>
    <row r="17" spans="2:8" ht="15" customHeight="1" x14ac:dyDescent="0.25">
      <c r="B17" s="174"/>
      <c r="C17" s="175"/>
      <c r="D17" s="183" t="s">
        <v>55</v>
      </c>
      <c r="E17" s="184" t="s">
        <v>56</v>
      </c>
      <c r="F17" s="21" t="s">
        <v>42</v>
      </c>
      <c r="G17" s="132">
        <f>(Eingabe_Daten!G17*Emissionsfaktoren!$G17)/1000</f>
        <v>0</v>
      </c>
      <c r="H17" s="133"/>
    </row>
    <row r="18" spans="2:8" ht="15" customHeight="1" x14ac:dyDescent="0.25">
      <c r="B18" s="174"/>
      <c r="C18" s="175"/>
      <c r="D18" s="175"/>
      <c r="E18" s="184"/>
      <c r="F18" s="21" t="s">
        <v>57</v>
      </c>
      <c r="G18" s="132">
        <f>(Eingabe_Daten!G18*Emissionsfaktoren!$G18)/1000</f>
        <v>0</v>
      </c>
      <c r="H18" s="133"/>
    </row>
    <row r="19" spans="2:8" ht="15" customHeight="1" x14ac:dyDescent="0.25">
      <c r="B19" s="174"/>
      <c r="C19" s="175"/>
      <c r="D19" s="175"/>
      <c r="E19" s="184"/>
      <c r="F19" s="21" t="s">
        <v>54</v>
      </c>
      <c r="G19" s="132">
        <f>(Eingabe_Daten!G19*Emissionsfaktoren!$G19)/1000</f>
        <v>0</v>
      </c>
      <c r="H19" s="133"/>
    </row>
    <row r="20" spans="2:8" ht="15" customHeight="1" x14ac:dyDescent="0.25">
      <c r="B20" s="174"/>
      <c r="C20" s="175" t="s">
        <v>58</v>
      </c>
      <c r="D20" s="175" t="s">
        <v>59</v>
      </c>
      <c r="E20" s="180" t="s">
        <v>60</v>
      </c>
      <c r="F20" s="19" t="s">
        <v>61</v>
      </c>
      <c r="G20" s="132">
        <f>(Eingabe_Daten!G20*Emissionsfaktoren!$G20)/1000</f>
        <v>0</v>
      </c>
      <c r="H20" s="133"/>
    </row>
    <row r="21" spans="2:8" ht="15" customHeight="1" x14ac:dyDescent="0.25">
      <c r="B21" s="174"/>
      <c r="C21" s="175"/>
      <c r="D21" s="175"/>
      <c r="E21" s="180"/>
      <c r="F21" s="19" t="s">
        <v>43</v>
      </c>
      <c r="G21" s="132">
        <f>(Eingabe_Daten!G21*Emissionsfaktoren!$G21)/1000</f>
        <v>0</v>
      </c>
      <c r="H21" s="133"/>
    </row>
    <row r="22" spans="2:8" ht="15" customHeight="1" x14ac:dyDescent="0.25">
      <c r="B22" s="174"/>
      <c r="C22" s="175"/>
      <c r="D22" s="175" t="s">
        <v>62</v>
      </c>
      <c r="E22" s="180" t="s">
        <v>63</v>
      </c>
      <c r="F22" s="19" t="s">
        <v>61</v>
      </c>
      <c r="G22" s="132">
        <f>(Eingabe_Daten!G22*Emissionsfaktoren!$G22)/1000</f>
        <v>0</v>
      </c>
      <c r="H22" s="133"/>
    </row>
    <row r="23" spans="2:8" ht="15" customHeight="1" x14ac:dyDescent="0.25">
      <c r="B23" s="174"/>
      <c r="C23" s="175"/>
      <c r="D23" s="175"/>
      <c r="E23" s="180"/>
      <c r="F23" s="19" t="s">
        <v>43</v>
      </c>
      <c r="G23" s="132">
        <f>(Eingabe_Daten!G23*Emissionsfaktoren!$G23)/1000</f>
        <v>0</v>
      </c>
      <c r="H23" s="133"/>
    </row>
    <row r="24" spans="2:8" ht="15" customHeight="1" x14ac:dyDescent="0.25">
      <c r="B24" s="174"/>
      <c r="C24" s="175"/>
      <c r="D24" s="175"/>
      <c r="E24" s="180" t="s">
        <v>64</v>
      </c>
      <c r="F24" s="19" t="s">
        <v>61</v>
      </c>
      <c r="G24" s="132">
        <f>(Eingabe_Daten!G24*Emissionsfaktoren!$G24)/1000</f>
        <v>0</v>
      </c>
      <c r="H24" s="133"/>
    </row>
    <row r="25" spans="2:8" ht="15" customHeight="1" x14ac:dyDescent="0.25">
      <c r="B25" s="174"/>
      <c r="C25" s="175"/>
      <c r="D25" s="175"/>
      <c r="E25" s="180"/>
      <c r="F25" s="19" t="s">
        <v>43</v>
      </c>
      <c r="G25" s="132">
        <f>(Eingabe_Daten!G25*Emissionsfaktoren!$G25)/1000</f>
        <v>0</v>
      </c>
      <c r="H25" s="133"/>
    </row>
    <row r="26" spans="2:8" ht="15" customHeight="1" x14ac:dyDescent="0.25">
      <c r="B26" s="174"/>
      <c r="C26" s="175"/>
      <c r="D26" s="175" t="s">
        <v>65</v>
      </c>
      <c r="E26" s="180" t="s">
        <v>66</v>
      </c>
      <c r="F26" s="19" t="s">
        <v>61</v>
      </c>
      <c r="G26" s="132">
        <f>(Eingabe_Daten!G26*Emissionsfaktoren!$G26)/1000</f>
        <v>0</v>
      </c>
      <c r="H26" s="133"/>
    </row>
    <row r="27" spans="2:8" ht="15" customHeight="1" x14ac:dyDescent="0.25">
      <c r="B27" s="174"/>
      <c r="C27" s="175"/>
      <c r="D27" s="175"/>
      <c r="E27" s="180"/>
      <c r="F27" s="19" t="s">
        <v>43</v>
      </c>
      <c r="G27" s="132">
        <f>(Eingabe_Daten!G27*Emissionsfaktoren!$G27)/1000</f>
        <v>0</v>
      </c>
      <c r="H27" s="133"/>
    </row>
    <row r="28" spans="2:8" ht="15" customHeight="1" x14ac:dyDescent="0.25">
      <c r="B28" s="174"/>
      <c r="C28" s="175"/>
      <c r="D28" s="175" t="s">
        <v>67</v>
      </c>
      <c r="E28" s="180" t="s">
        <v>68</v>
      </c>
      <c r="F28" s="19" t="s">
        <v>61</v>
      </c>
      <c r="G28" s="132">
        <f>(Eingabe_Daten!G28*Emissionsfaktoren!$G28)/1000</f>
        <v>0</v>
      </c>
      <c r="H28" s="133"/>
    </row>
    <row r="29" spans="2:8" ht="15" customHeight="1" x14ac:dyDescent="0.25">
      <c r="B29" s="174"/>
      <c r="C29" s="175"/>
      <c r="D29" s="175"/>
      <c r="E29" s="180"/>
      <c r="F29" s="19" t="s">
        <v>43</v>
      </c>
      <c r="G29" s="132">
        <f>(Eingabe_Daten!G29*Emissionsfaktoren!$G29)/1000</f>
        <v>0</v>
      </c>
      <c r="H29" s="133"/>
    </row>
    <row r="30" spans="2:8" ht="15" customHeight="1" x14ac:dyDescent="0.25">
      <c r="B30" s="174"/>
      <c r="C30" s="175"/>
      <c r="D30" s="175" t="s">
        <v>69</v>
      </c>
      <c r="E30" s="180" t="s">
        <v>70</v>
      </c>
      <c r="F30" s="19" t="s">
        <v>61</v>
      </c>
      <c r="G30" s="132">
        <f>(Eingabe_Daten!G30*Emissionsfaktoren!$G30)/1000</f>
        <v>0</v>
      </c>
      <c r="H30" s="133"/>
    </row>
    <row r="31" spans="2:8" ht="15" customHeight="1" x14ac:dyDescent="0.25">
      <c r="B31" s="174"/>
      <c r="C31" s="175"/>
      <c r="D31" s="175"/>
      <c r="E31" s="180"/>
      <c r="F31" s="19" t="s">
        <v>43</v>
      </c>
      <c r="G31" s="132">
        <f>(Eingabe_Daten!G31*Emissionsfaktoren!$G31)/1000</f>
        <v>0</v>
      </c>
      <c r="H31" s="133"/>
    </row>
    <row r="32" spans="2:8" ht="15" customHeight="1" x14ac:dyDescent="0.25">
      <c r="B32" s="174"/>
      <c r="C32" s="175"/>
      <c r="D32" s="183" t="s">
        <v>71</v>
      </c>
      <c r="E32" s="182" t="s">
        <v>72</v>
      </c>
      <c r="F32" s="21" t="s">
        <v>61</v>
      </c>
      <c r="G32" s="132">
        <f>(Eingabe_Daten!G32*Emissionsfaktoren!$G32)/1000</f>
        <v>0</v>
      </c>
      <c r="H32" s="133"/>
    </row>
    <row r="33" spans="2:8" ht="15" customHeight="1" x14ac:dyDescent="0.25">
      <c r="B33" s="174"/>
      <c r="C33" s="175"/>
      <c r="D33" s="183"/>
      <c r="E33" s="182"/>
      <c r="F33" s="21" t="s">
        <v>43</v>
      </c>
      <c r="G33" s="132">
        <f>(Eingabe_Daten!G33*Emissionsfaktoren!$G33)/1000</f>
        <v>0</v>
      </c>
      <c r="H33" s="133"/>
    </row>
    <row r="34" spans="2:8" ht="15" customHeight="1" x14ac:dyDescent="0.25">
      <c r="B34" s="174"/>
      <c r="C34" s="175"/>
      <c r="D34" s="175" t="s">
        <v>73</v>
      </c>
      <c r="E34" s="180" t="s">
        <v>74</v>
      </c>
      <c r="F34" s="19" t="s">
        <v>61</v>
      </c>
      <c r="G34" s="132">
        <f>(Eingabe_Daten!G34*Emissionsfaktoren!$G34)/1000</f>
        <v>0</v>
      </c>
      <c r="H34" s="133"/>
    </row>
    <row r="35" spans="2:8" ht="15" customHeight="1" x14ac:dyDescent="0.25">
      <c r="B35" s="174"/>
      <c r="C35" s="175"/>
      <c r="D35" s="175"/>
      <c r="E35" s="180"/>
      <c r="F35" s="19" t="s">
        <v>43</v>
      </c>
      <c r="G35" s="132">
        <f>(Eingabe_Daten!G35*Emissionsfaktoren!$G35)/1000</f>
        <v>0</v>
      </c>
      <c r="H35" s="133"/>
    </row>
    <row r="36" spans="2:8" ht="15" customHeight="1" x14ac:dyDescent="0.25">
      <c r="B36" s="174"/>
      <c r="C36" s="175"/>
      <c r="D36" s="183" t="s">
        <v>75</v>
      </c>
      <c r="E36" s="182" t="s">
        <v>76</v>
      </c>
      <c r="F36" s="19" t="s">
        <v>61</v>
      </c>
      <c r="G36" s="132">
        <f>(Eingabe_Daten!G36*Emissionsfaktoren!$G36)/1000</f>
        <v>0</v>
      </c>
      <c r="H36" s="133"/>
    </row>
    <row r="37" spans="2:8" ht="15" customHeight="1" x14ac:dyDescent="0.25">
      <c r="B37" s="174"/>
      <c r="C37" s="175"/>
      <c r="D37" s="183"/>
      <c r="E37" s="182"/>
      <c r="F37" s="19" t="s">
        <v>43</v>
      </c>
      <c r="G37" s="132">
        <f>(Eingabe_Daten!G37*Emissionsfaktoren!$G37)/1000</f>
        <v>0</v>
      </c>
      <c r="H37" s="133"/>
    </row>
    <row r="38" spans="2:8" ht="15" customHeight="1" x14ac:dyDescent="0.25">
      <c r="B38" s="174"/>
      <c r="C38" s="175"/>
      <c r="D38" s="183" t="s">
        <v>77</v>
      </c>
      <c r="E38" s="182" t="s">
        <v>78</v>
      </c>
      <c r="F38" s="19" t="s">
        <v>61</v>
      </c>
      <c r="G38" s="132">
        <f>(Eingabe_Daten!G38*Emissionsfaktoren!$G38)/1000</f>
        <v>0</v>
      </c>
      <c r="H38" s="133"/>
    </row>
    <row r="39" spans="2:8" ht="15" customHeight="1" x14ac:dyDescent="0.25">
      <c r="B39" s="174"/>
      <c r="C39" s="175"/>
      <c r="D39" s="183"/>
      <c r="E39" s="182"/>
      <c r="F39" s="19" t="s">
        <v>43</v>
      </c>
      <c r="G39" s="132">
        <f>(Eingabe_Daten!G39*Emissionsfaktoren!$G39)/1000</f>
        <v>0</v>
      </c>
      <c r="H39" s="133"/>
    </row>
    <row r="40" spans="2:8" ht="15" customHeight="1" x14ac:dyDescent="0.25">
      <c r="B40" s="174"/>
      <c r="C40" s="175"/>
      <c r="D40" s="183" t="s">
        <v>79</v>
      </c>
      <c r="E40" s="182" t="s">
        <v>80</v>
      </c>
      <c r="F40" s="19" t="s">
        <v>61</v>
      </c>
      <c r="G40" s="132">
        <f>(Eingabe_Daten!G40*Emissionsfaktoren!$G40)/1000</f>
        <v>0</v>
      </c>
      <c r="H40" s="133"/>
    </row>
    <row r="41" spans="2:8" ht="15" customHeight="1" x14ac:dyDescent="0.25">
      <c r="B41" s="174"/>
      <c r="C41" s="175"/>
      <c r="D41" s="183"/>
      <c r="E41" s="182"/>
      <c r="F41" s="19" t="s">
        <v>43</v>
      </c>
      <c r="G41" s="132">
        <f>(Eingabe_Daten!G41*Emissionsfaktoren!$G41)/1000</f>
        <v>0</v>
      </c>
      <c r="H41" s="133"/>
    </row>
    <row r="42" spans="2:8" ht="15" customHeight="1" x14ac:dyDescent="0.25">
      <c r="B42" s="174"/>
      <c r="C42" s="175"/>
      <c r="D42" s="183" t="s">
        <v>81</v>
      </c>
      <c r="E42" s="182" t="s">
        <v>82</v>
      </c>
      <c r="F42" s="21" t="s">
        <v>61</v>
      </c>
      <c r="G42" s="132">
        <f>(Eingabe_Daten!G42*Emissionsfaktoren!$G42)/1000</f>
        <v>0</v>
      </c>
      <c r="H42" s="133"/>
    </row>
    <row r="43" spans="2:8" ht="15" customHeight="1" x14ac:dyDescent="0.25">
      <c r="B43" s="174"/>
      <c r="C43" s="175"/>
      <c r="D43" s="183"/>
      <c r="E43" s="182"/>
      <c r="F43" s="21" t="s">
        <v>43</v>
      </c>
      <c r="G43" s="132">
        <f>(Eingabe_Daten!G43*Emissionsfaktoren!$G43)/1000</f>
        <v>0</v>
      </c>
      <c r="H43" s="133"/>
    </row>
    <row r="44" spans="2:8" ht="15" customHeight="1" x14ac:dyDescent="0.25">
      <c r="B44" s="174"/>
      <c r="C44" s="175"/>
      <c r="D44" s="183" t="s">
        <v>83</v>
      </c>
      <c r="E44" s="182" t="s">
        <v>84</v>
      </c>
      <c r="F44" s="21" t="s">
        <v>61</v>
      </c>
      <c r="G44" s="132">
        <f>(Eingabe_Daten!G44*Emissionsfaktoren!$G44)/1000</f>
        <v>0</v>
      </c>
      <c r="H44" s="133"/>
    </row>
    <row r="45" spans="2:8" ht="15" customHeight="1" x14ac:dyDescent="0.25">
      <c r="B45" s="174"/>
      <c r="C45" s="175"/>
      <c r="D45" s="183"/>
      <c r="E45" s="182"/>
      <c r="F45" s="21" t="s">
        <v>43</v>
      </c>
      <c r="G45" s="132">
        <f>(Eingabe_Daten!G45*Emissionsfaktoren!$G45)/1000</f>
        <v>0</v>
      </c>
      <c r="H45" s="133"/>
    </row>
    <row r="46" spans="2:8" ht="15" customHeight="1" x14ac:dyDescent="0.25">
      <c r="B46" s="174"/>
      <c r="C46" s="175"/>
      <c r="D46" s="183" t="s">
        <v>272</v>
      </c>
      <c r="E46" s="182" t="s">
        <v>85</v>
      </c>
      <c r="F46" s="21" t="s">
        <v>61</v>
      </c>
      <c r="G46" s="132">
        <f>(Eingabe_Daten!G46*Emissionsfaktoren!$G46)/1000</f>
        <v>0</v>
      </c>
      <c r="H46" s="133"/>
    </row>
    <row r="47" spans="2:8" ht="15" customHeight="1" x14ac:dyDescent="0.25">
      <c r="B47" s="174"/>
      <c r="C47" s="175"/>
      <c r="D47" s="183"/>
      <c r="E47" s="182"/>
      <c r="F47" s="21" t="s">
        <v>43</v>
      </c>
      <c r="G47" s="132">
        <f>(Eingabe_Daten!G47*Emissionsfaktoren!$G47)/1000</f>
        <v>0</v>
      </c>
      <c r="H47" s="133"/>
    </row>
    <row r="48" spans="2:8" ht="15" customHeight="1" x14ac:dyDescent="0.25">
      <c r="B48" s="174"/>
      <c r="C48" s="175"/>
      <c r="D48" s="183" t="s">
        <v>274</v>
      </c>
      <c r="E48" s="182" t="s">
        <v>86</v>
      </c>
      <c r="F48" s="21" t="s">
        <v>61</v>
      </c>
      <c r="G48" s="132">
        <f>(Eingabe_Daten!G48*Emissionsfaktoren!$G48)/1000</f>
        <v>0</v>
      </c>
      <c r="H48" s="133"/>
    </row>
    <row r="49" spans="2:8" ht="15" customHeight="1" x14ac:dyDescent="0.25">
      <c r="B49" s="174"/>
      <c r="C49" s="175"/>
      <c r="D49" s="183"/>
      <c r="E49" s="182"/>
      <c r="F49" s="21" t="s">
        <v>43</v>
      </c>
      <c r="G49" s="132">
        <f>(Eingabe_Daten!G49*Emissionsfaktoren!$G49)/1000</f>
        <v>0</v>
      </c>
      <c r="H49" s="133"/>
    </row>
    <row r="50" spans="2:8" ht="15" customHeight="1" x14ac:dyDescent="0.25">
      <c r="B50" s="174"/>
      <c r="C50" s="175"/>
      <c r="D50" s="175" t="s">
        <v>87</v>
      </c>
      <c r="E50" s="180" t="s">
        <v>88</v>
      </c>
      <c r="F50" s="19" t="s">
        <v>61</v>
      </c>
      <c r="G50" s="132">
        <f>(Eingabe_Daten!G50*Emissionsfaktoren!$G50)/1000</f>
        <v>0</v>
      </c>
      <c r="H50" s="133"/>
    </row>
    <row r="51" spans="2:8" ht="15" customHeight="1" x14ac:dyDescent="0.25">
      <c r="B51" s="174"/>
      <c r="C51" s="175"/>
      <c r="D51" s="175"/>
      <c r="E51" s="180"/>
      <c r="F51" s="19" t="s">
        <v>43</v>
      </c>
      <c r="G51" s="132">
        <f>(Eingabe_Daten!G51*Emissionsfaktoren!$G51)/1000</f>
        <v>0</v>
      </c>
      <c r="H51" s="133"/>
    </row>
    <row r="52" spans="2:8" ht="15" customHeight="1" x14ac:dyDescent="0.25">
      <c r="B52" s="174"/>
      <c r="C52" s="175"/>
      <c r="D52" s="175" t="s">
        <v>89</v>
      </c>
      <c r="E52" s="180"/>
      <c r="F52" s="19" t="s">
        <v>61</v>
      </c>
      <c r="G52" s="132">
        <f>(Eingabe_Daten!G52*Emissionsfaktoren!$G52)/1000</f>
        <v>0</v>
      </c>
      <c r="H52" s="133"/>
    </row>
    <row r="53" spans="2:8" ht="15" customHeight="1" x14ac:dyDescent="0.25">
      <c r="B53" s="174"/>
      <c r="C53" s="175"/>
      <c r="D53" s="175"/>
      <c r="E53" s="180"/>
      <c r="F53" s="19" t="s">
        <v>43</v>
      </c>
      <c r="G53" s="132">
        <f>(Eingabe_Daten!G53*Emissionsfaktoren!$G53)/1000</f>
        <v>0</v>
      </c>
      <c r="H53" s="133"/>
    </row>
    <row r="54" spans="2:8" ht="15" customHeight="1" x14ac:dyDescent="0.25">
      <c r="B54" s="174"/>
      <c r="C54" s="175" t="s">
        <v>90</v>
      </c>
      <c r="D54" s="175" t="s">
        <v>91</v>
      </c>
      <c r="E54" s="180"/>
      <c r="F54" s="19" t="s">
        <v>61</v>
      </c>
      <c r="G54" s="132">
        <f>(Eingabe_Daten!G54*Emissionsfaktoren!$G54)/1000</f>
        <v>0</v>
      </c>
      <c r="H54" s="133"/>
    </row>
    <row r="55" spans="2:8" ht="15" customHeight="1" x14ac:dyDescent="0.25">
      <c r="B55" s="174"/>
      <c r="C55" s="175"/>
      <c r="D55" s="175"/>
      <c r="E55" s="180"/>
      <c r="F55" s="19" t="s">
        <v>43</v>
      </c>
      <c r="G55" s="132">
        <f>(Eingabe_Daten!G55*Emissionsfaktoren!$G55)/1000</f>
        <v>0</v>
      </c>
      <c r="H55" s="133"/>
    </row>
    <row r="56" spans="2:8" ht="15" customHeight="1" x14ac:dyDescent="0.25">
      <c r="B56" s="174"/>
      <c r="C56" s="175"/>
      <c r="D56" s="175" t="s">
        <v>92</v>
      </c>
      <c r="E56" s="180"/>
      <c r="F56" s="19" t="s">
        <v>61</v>
      </c>
      <c r="G56" s="132">
        <f>(Eingabe_Daten!G56*Emissionsfaktoren!$G56)/1000</f>
        <v>0</v>
      </c>
      <c r="H56" s="133"/>
    </row>
    <row r="57" spans="2:8" ht="15" customHeight="1" x14ac:dyDescent="0.25">
      <c r="B57" s="174"/>
      <c r="C57" s="175"/>
      <c r="D57" s="175"/>
      <c r="E57" s="180"/>
      <c r="F57" s="19" t="s">
        <v>43</v>
      </c>
      <c r="G57" s="132">
        <f>(Eingabe_Daten!G57*Emissionsfaktoren!$G57)/1000</f>
        <v>0</v>
      </c>
      <c r="H57" s="133"/>
    </row>
    <row r="58" spans="2:8" ht="15" customHeight="1" x14ac:dyDescent="0.25">
      <c r="B58" s="174"/>
      <c r="C58" s="175"/>
      <c r="D58" s="175" t="s">
        <v>93</v>
      </c>
      <c r="E58" s="180"/>
      <c r="F58" s="19" t="s">
        <v>61</v>
      </c>
      <c r="G58" s="132">
        <f>(Eingabe_Daten!G58*Emissionsfaktoren!$G58)/1000</f>
        <v>0</v>
      </c>
      <c r="H58" s="133"/>
    </row>
    <row r="59" spans="2:8" ht="15" customHeight="1" x14ac:dyDescent="0.25">
      <c r="B59" s="174"/>
      <c r="C59" s="175"/>
      <c r="D59" s="175"/>
      <c r="E59" s="180"/>
      <c r="F59" s="19" t="s">
        <v>43</v>
      </c>
      <c r="G59" s="132">
        <f>(Eingabe_Daten!G59*Emissionsfaktoren!$G59)/1000</f>
        <v>0</v>
      </c>
      <c r="H59" s="133"/>
    </row>
    <row r="60" spans="2:8" ht="15" customHeight="1" x14ac:dyDescent="0.25">
      <c r="B60" s="174"/>
      <c r="C60" s="185" t="s">
        <v>94</v>
      </c>
      <c r="D60" s="183" t="s">
        <v>95</v>
      </c>
      <c r="E60" s="22"/>
      <c r="F60" s="19" t="s">
        <v>42</v>
      </c>
      <c r="G60" s="132">
        <f>(Eingabe_Daten!G60*Emissionsfaktoren!$G60)/1000</f>
        <v>0</v>
      </c>
      <c r="H60" s="133"/>
    </row>
    <row r="61" spans="2:8" ht="21" customHeight="1" x14ac:dyDescent="0.25">
      <c r="B61" s="174"/>
      <c r="C61" s="185"/>
      <c r="D61" s="183"/>
      <c r="E61" s="22"/>
      <c r="F61" s="19" t="s">
        <v>48</v>
      </c>
      <c r="G61" s="132">
        <f>(Eingabe_Daten!G61*Emissionsfaktoren!$G61)/1000</f>
        <v>0</v>
      </c>
      <c r="H61" s="133"/>
    </row>
    <row r="62" spans="2:8" ht="15" customHeight="1" x14ac:dyDescent="0.25">
      <c r="B62" s="174"/>
      <c r="C62" s="185"/>
      <c r="D62" s="183" t="s">
        <v>96</v>
      </c>
      <c r="E62" s="181" t="s">
        <v>50</v>
      </c>
      <c r="F62" s="19" t="s">
        <v>42</v>
      </c>
      <c r="G62" s="132">
        <f>(Eingabe_Daten!G62*Emissionsfaktoren!$G62)/1000</f>
        <v>0</v>
      </c>
      <c r="H62" s="133"/>
    </row>
    <row r="63" spans="2:8" ht="15" customHeight="1" x14ac:dyDescent="0.25">
      <c r="B63" s="174"/>
      <c r="C63" s="185"/>
      <c r="D63" s="183"/>
      <c r="E63" s="181"/>
      <c r="F63" s="19" t="s">
        <v>207</v>
      </c>
      <c r="G63" s="132">
        <f>(Eingabe_Daten!G63*Emissionsfaktoren!$G63)/1000</f>
        <v>0</v>
      </c>
      <c r="H63" s="133"/>
    </row>
    <row r="64" spans="2:8" ht="15" customHeight="1" x14ac:dyDescent="0.25">
      <c r="B64" s="174"/>
      <c r="C64" s="185"/>
      <c r="D64" s="183"/>
      <c r="E64" s="181" t="s">
        <v>52</v>
      </c>
      <c r="F64" s="19" t="s">
        <v>42</v>
      </c>
      <c r="G64" s="132">
        <f>(Eingabe_Daten!G64*Emissionsfaktoren!$G64)/1000</f>
        <v>0</v>
      </c>
      <c r="H64" s="133"/>
    </row>
    <row r="65" spans="2:8" ht="15" customHeight="1" x14ac:dyDescent="0.25">
      <c r="B65" s="174"/>
      <c r="C65" s="185"/>
      <c r="D65" s="183"/>
      <c r="E65" s="181"/>
      <c r="F65" s="19" t="s">
        <v>207</v>
      </c>
      <c r="G65" s="132">
        <f>(Eingabe_Daten!G65*Emissionsfaktoren!$G65)/1000</f>
        <v>0</v>
      </c>
      <c r="H65" s="133"/>
    </row>
    <row r="66" spans="2:8" ht="15" customHeight="1" x14ac:dyDescent="0.25">
      <c r="B66" s="174"/>
      <c r="C66" s="185"/>
      <c r="D66" s="183" t="s">
        <v>97</v>
      </c>
      <c r="E66" s="186"/>
      <c r="F66" s="19" t="s">
        <v>42</v>
      </c>
      <c r="G66" s="132">
        <f>(Eingabe_Daten!G66*Emissionsfaktoren!$G66)/1000</f>
        <v>0</v>
      </c>
      <c r="H66" s="133"/>
    </row>
    <row r="67" spans="2:8" ht="15" customHeight="1" x14ac:dyDescent="0.25">
      <c r="B67" s="174"/>
      <c r="C67" s="185"/>
      <c r="D67" s="183"/>
      <c r="E67" s="186"/>
      <c r="F67" s="19" t="s">
        <v>54</v>
      </c>
      <c r="G67" s="132">
        <f>(Eingabe_Daten!G67*Emissionsfaktoren!$G67)/1000</f>
        <v>0</v>
      </c>
      <c r="H67" s="133"/>
    </row>
    <row r="68" spans="2:8" ht="15" customHeight="1" x14ac:dyDescent="0.25">
      <c r="B68" s="174"/>
      <c r="C68" s="175" t="s">
        <v>98</v>
      </c>
      <c r="D68" s="175" t="s">
        <v>99</v>
      </c>
      <c r="E68" s="186"/>
      <c r="F68" s="19" t="s">
        <v>207</v>
      </c>
      <c r="G68" s="132">
        <f>(Eingabe_Daten!G68*Emissionsfaktoren!$G68)/1000</f>
        <v>0</v>
      </c>
      <c r="H68" s="133"/>
    </row>
    <row r="69" spans="2:8" ht="15" customHeight="1" x14ac:dyDescent="0.25">
      <c r="B69" s="174"/>
      <c r="C69" s="175"/>
      <c r="D69" s="175"/>
      <c r="E69" s="186"/>
      <c r="F69" s="19" t="s">
        <v>54</v>
      </c>
      <c r="G69" s="132">
        <f>(Eingabe_Daten!G69*Emissionsfaktoren!$G69)/1000</f>
        <v>0</v>
      </c>
      <c r="H69" s="133"/>
    </row>
    <row r="70" spans="2:8" ht="15" customHeight="1" x14ac:dyDescent="0.25">
      <c r="B70" s="174"/>
      <c r="C70" s="175"/>
      <c r="D70" s="175" t="s">
        <v>100</v>
      </c>
      <c r="E70" s="186"/>
      <c r="F70" s="19" t="s">
        <v>207</v>
      </c>
      <c r="G70" s="132">
        <f>(Eingabe_Daten!G70*Emissionsfaktoren!$G70)/1000</f>
        <v>0</v>
      </c>
      <c r="H70" s="133"/>
    </row>
    <row r="71" spans="2:8" ht="15" customHeight="1" x14ac:dyDescent="0.25">
      <c r="B71" s="174"/>
      <c r="C71" s="175"/>
      <c r="D71" s="175"/>
      <c r="E71" s="186"/>
      <c r="F71" s="19" t="s">
        <v>54</v>
      </c>
      <c r="G71" s="132">
        <f>(Eingabe_Daten!G71*Emissionsfaktoren!$G71)/1000</f>
        <v>0</v>
      </c>
      <c r="H71" s="133"/>
    </row>
    <row r="72" spans="2:8" ht="15" customHeight="1" x14ac:dyDescent="0.25">
      <c r="B72" s="174"/>
      <c r="C72" s="175"/>
      <c r="D72" s="175" t="s">
        <v>101</v>
      </c>
      <c r="E72" s="186"/>
      <c r="F72" s="19" t="s">
        <v>42</v>
      </c>
      <c r="G72" s="132">
        <f>(Eingabe_Daten!G72*Emissionsfaktoren!$G72)/1000</f>
        <v>0</v>
      </c>
      <c r="H72" s="133"/>
    </row>
    <row r="73" spans="2:8" ht="15" customHeight="1" x14ac:dyDescent="0.25">
      <c r="B73" s="174"/>
      <c r="C73" s="175"/>
      <c r="D73" s="175"/>
      <c r="E73" s="186"/>
      <c r="F73" s="19" t="s">
        <v>102</v>
      </c>
      <c r="G73" s="132">
        <f>(Eingabe_Daten!G73*Emissionsfaktoren!$G73)/1000</f>
        <v>0</v>
      </c>
      <c r="H73" s="133"/>
    </row>
    <row r="74" spans="2:8" ht="15" customHeight="1" x14ac:dyDescent="0.25">
      <c r="B74" s="193" t="s">
        <v>103</v>
      </c>
      <c r="C74" s="199" t="s">
        <v>104</v>
      </c>
      <c r="D74" s="24" t="s">
        <v>105</v>
      </c>
      <c r="E74" s="25"/>
      <c r="F74" s="26" t="s">
        <v>211</v>
      </c>
      <c r="G74" s="132">
        <f>(Eingabe_Daten!G74*Emissionsfaktoren!$G74)/1000</f>
        <v>0</v>
      </c>
      <c r="H74" s="133"/>
    </row>
    <row r="75" spans="2:8" ht="15" customHeight="1" x14ac:dyDescent="0.25">
      <c r="B75" s="193"/>
      <c r="C75" s="200"/>
      <c r="D75" s="24" t="s">
        <v>107</v>
      </c>
      <c r="E75" s="27"/>
      <c r="F75" s="26" t="s">
        <v>211</v>
      </c>
      <c r="G75" s="132">
        <f>(Eingabe_Daten!G75*Emissionsfaktoren!$G75)/1000</f>
        <v>0</v>
      </c>
      <c r="H75" s="133"/>
    </row>
    <row r="76" spans="2:8" ht="15" customHeight="1" x14ac:dyDescent="0.25">
      <c r="B76" s="193"/>
      <c r="C76" s="200"/>
      <c r="D76" s="24" t="s">
        <v>108</v>
      </c>
      <c r="E76" s="27"/>
      <c r="F76" s="26" t="s">
        <v>211</v>
      </c>
      <c r="G76" s="132">
        <f>(Eingabe_Daten!G76*Emissionsfaktoren!$G76)/1000</f>
        <v>0</v>
      </c>
      <c r="H76" s="133"/>
    </row>
    <row r="77" spans="2:8" ht="15" customHeight="1" x14ac:dyDescent="0.25">
      <c r="B77" s="193"/>
      <c r="C77" s="200"/>
      <c r="D77" s="195" t="s">
        <v>265</v>
      </c>
      <c r="E77" s="28" t="s">
        <v>109</v>
      </c>
      <c r="F77" s="26" t="s">
        <v>211</v>
      </c>
      <c r="G77" s="132">
        <f>(Eingabe_Daten!G77*Emissionsfaktoren!$G77)/1000</f>
        <v>0</v>
      </c>
      <c r="H77" s="133"/>
    </row>
    <row r="78" spans="2:8" ht="15" customHeight="1" x14ac:dyDescent="0.25">
      <c r="B78" s="193"/>
      <c r="C78" s="200"/>
      <c r="D78" s="195"/>
      <c r="E78" s="28" t="s">
        <v>110</v>
      </c>
      <c r="F78" s="26" t="s">
        <v>211</v>
      </c>
      <c r="G78" s="132">
        <f>(Eingabe_Daten!G78*Emissionsfaktoren!$G78)/1000</f>
        <v>0</v>
      </c>
      <c r="H78" s="133"/>
    </row>
    <row r="79" spans="2:8" ht="15" customHeight="1" x14ac:dyDescent="0.25">
      <c r="B79" s="193"/>
      <c r="C79" s="200"/>
      <c r="D79" s="187" t="s">
        <v>266</v>
      </c>
      <c r="E79" s="28" t="s">
        <v>267</v>
      </c>
      <c r="F79" s="26" t="s">
        <v>211</v>
      </c>
      <c r="G79" s="132">
        <f>(Eingabe_Daten!G79*Emissionsfaktoren!$G79)/1000</f>
        <v>0</v>
      </c>
      <c r="H79" s="133"/>
    </row>
    <row r="80" spans="2:8" ht="15" customHeight="1" x14ac:dyDescent="0.25">
      <c r="B80" s="193"/>
      <c r="C80" s="200"/>
      <c r="D80" s="188"/>
      <c r="E80" s="28" t="s">
        <v>268</v>
      </c>
      <c r="F80" s="26" t="s">
        <v>211</v>
      </c>
      <c r="G80" s="132">
        <f>(Eingabe_Daten!G80*Emissionsfaktoren!$G80)/1000</f>
        <v>0</v>
      </c>
      <c r="H80" s="133"/>
    </row>
    <row r="81" spans="2:8" ht="15" customHeight="1" x14ac:dyDescent="0.25">
      <c r="B81" s="193"/>
      <c r="C81" s="200"/>
      <c r="D81" s="188"/>
      <c r="E81" s="28" t="s">
        <v>269</v>
      </c>
      <c r="F81" s="26" t="s">
        <v>211</v>
      </c>
      <c r="G81" s="132">
        <f>(Eingabe_Daten!G81*Emissionsfaktoren!$G81)/1000</f>
        <v>0</v>
      </c>
      <c r="H81" s="133"/>
    </row>
    <row r="82" spans="2:8" ht="15" customHeight="1" x14ac:dyDescent="0.25">
      <c r="B82" s="193"/>
      <c r="C82" s="201"/>
      <c r="D82" s="189"/>
      <c r="E82" s="28" t="s">
        <v>270</v>
      </c>
      <c r="F82" s="26" t="s">
        <v>211</v>
      </c>
      <c r="G82" s="132">
        <f>(Eingabe_Daten!G82*Emissionsfaktoren!$G82)/1000</f>
        <v>0</v>
      </c>
      <c r="H82" s="133"/>
    </row>
    <row r="83" spans="2:8" ht="15" customHeight="1" x14ac:dyDescent="0.25">
      <c r="B83" s="193"/>
      <c r="C83" s="195" t="s">
        <v>111</v>
      </c>
      <c r="D83" s="24" t="s">
        <v>105</v>
      </c>
      <c r="E83" s="25"/>
      <c r="F83" s="26" t="s">
        <v>211</v>
      </c>
      <c r="G83" s="132">
        <f>(Eingabe_Daten!G83*Emissionsfaktoren!$G83)/1000</f>
        <v>0</v>
      </c>
      <c r="H83" s="133"/>
    </row>
    <row r="84" spans="2:8" ht="15" customHeight="1" x14ac:dyDescent="0.25">
      <c r="B84" s="193"/>
      <c r="C84" s="195"/>
      <c r="D84" s="24" t="s">
        <v>112</v>
      </c>
      <c r="E84" s="25"/>
      <c r="F84" s="26" t="s">
        <v>211</v>
      </c>
      <c r="G84" s="132">
        <f>(Eingabe_Daten!G84*Emissionsfaktoren!$G84)/1000</f>
        <v>0</v>
      </c>
      <c r="H84" s="133"/>
    </row>
    <row r="85" spans="2:8" ht="15" customHeight="1" x14ac:dyDescent="0.25">
      <c r="B85" s="193"/>
      <c r="C85" s="195"/>
      <c r="D85" s="195" t="s">
        <v>113</v>
      </c>
      <c r="E85" s="28" t="s">
        <v>114</v>
      </c>
      <c r="F85" s="26" t="s">
        <v>211</v>
      </c>
      <c r="G85" s="132">
        <f>(Eingabe_Daten!G85*Emissionsfaktoren!$G85)/1000</f>
        <v>0</v>
      </c>
      <c r="H85" s="133"/>
    </row>
    <row r="86" spans="2:8" ht="15" customHeight="1" x14ac:dyDescent="0.25">
      <c r="B86" s="193"/>
      <c r="C86" s="195"/>
      <c r="D86" s="195"/>
      <c r="E86" s="28" t="s">
        <v>115</v>
      </c>
      <c r="F86" s="26" t="s">
        <v>211</v>
      </c>
      <c r="G86" s="132">
        <f>(Eingabe_Daten!G86*Emissionsfaktoren!$G86)/1000</f>
        <v>0</v>
      </c>
      <c r="H86" s="133"/>
    </row>
    <row r="87" spans="2:8" ht="15" customHeight="1" x14ac:dyDescent="0.25">
      <c r="B87" s="193"/>
      <c r="C87" s="195"/>
      <c r="D87" s="195"/>
      <c r="E87" s="27" t="s">
        <v>116</v>
      </c>
      <c r="F87" s="26" t="s">
        <v>211</v>
      </c>
      <c r="G87" s="132">
        <f>(Eingabe_Daten!G87*Emissionsfaktoren!$G87)/1000</f>
        <v>0</v>
      </c>
      <c r="H87" s="133"/>
    </row>
    <row r="88" spans="2:8" ht="15" customHeight="1" x14ac:dyDescent="0.25">
      <c r="B88" s="193"/>
      <c r="C88" s="195"/>
      <c r="D88" s="195"/>
      <c r="E88" s="28" t="s">
        <v>117</v>
      </c>
      <c r="F88" s="26" t="s">
        <v>211</v>
      </c>
      <c r="G88" s="132">
        <f>(Eingabe_Daten!G88*Emissionsfaktoren!$G88)/1000</f>
        <v>0</v>
      </c>
      <c r="H88" s="133"/>
    </row>
    <row r="89" spans="2:8" ht="15" customHeight="1" x14ac:dyDescent="0.25">
      <c r="B89" s="193"/>
      <c r="C89" s="195"/>
      <c r="D89" s="195"/>
      <c r="E89" s="28" t="s">
        <v>118</v>
      </c>
      <c r="F89" s="26" t="s">
        <v>211</v>
      </c>
      <c r="G89" s="132">
        <f>(Eingabe_Daten!G89*Emissionsfaktoren!$G89)/1000</f>
        <v>0</v>
      </c>
      <c r="H89" s="133"/>
    </row>
    <row r="90" spans="2:8" ht="15" customHeight="1" x14ac:dyDescent="0.25">
      <c r="B90" s="193"/>
      <c r="C90" s="195"/>
      <c r="D90" s="195"/>
      <c r="E90" s="28" t="s">
        <v>119</v>
      </c>
      <c r="F90" s="26" t="s">
        <v>211</v>
      </c>
      <c r="G90" s="132">
        <f>(Eingabe_Daten!G90*Emissionsfaktoren!$G90)/1000</f>
        <v>0</v>
      </c>
      <c r="H90" s="133"/>
    </row>
    <row r="91" spans="2:8" ht="15" customHeight="1" x14ac:dyDescent="0.25">
      <c r="B91" s="193"/>
      <c r="C91" s="195" t="s">
        <v>120</v>
      </c>
      <c r="D91" s="24" t="s">
        <v>105</v>
      </c>
      <c r="E91" s="25"/>
      <c r="F91" s="26" t="s">
        <v>211</v>
      </c>
      <c r="G91" s="132">
        <f>(Eingabe_Daten!G91*Emissionsfaktoren!$G91)/1000</f>
        <v>0</v>
      </c>
      <c r="H91" s="133"/>
    </row>
    <row r="92" spans="2:8" ht="15" customHeight="1" x14ac:dyDescent="0.25">
      <c r="B92" s="193"/>
      <c r="C92" s="195"/>
      <c r="D92" s="24" t="s">
        <v>112</v>
      </c>
      <c r="E92" s="25"/>
      <c r="F92" s="26" t="s">
        <v>211</v>
      </c>
      <c r="G92" s="132">
        <f>(Eingabe_Daten!G92*Emissionsfaktoren!$G92)/1000</f>
        <v>0</v>
      </c>
      <c r="H92" s="133"/>
    </row>
    <row r="93" spans="2:8" ht="15" customHeight="1" x14ac:dyDescent="0.25">
      <c r="B93" s="193"/>
      <c r="C93" s="195"/>
      <c r="D93" s="195" t="s">
        <v>113</v>
      </c>
      <c r="E93" s="28" t="s">
        <v>114</v>
      </c>
      <c r="F93" s="26" t="s">
        <v>211</v>
      </c>
      <c r="G93" s="132">
        <f>(Eingabe_Daten!G93*Emissionsfaktoren!$G93)/1000</f>
        <v>0</v>
      </c>
      <c r="H93" s="133"/>
    </row>
    <row r="94" spans="2:8" ht="15" customHeight="1" x14ac:dyDescent="0.25">
      <c r="B94" s="193"/>
      <c r="C94" s="195"/>
      <c r="D94" s="195"/>
      <c r="E94" s="28" t="s">
        <v>115</v>
      </c>
      <c r="F94" s="26" t="s">
        <v>211</v>
      </c>
      <c r="G94" s="132">
        <f>(Eingabe_Daten!G94*Emissionsfaktoren!$G94)/1000</f>
        <v>0</v>
      </c>
      <c r="H94" s="133"/>
    </row>
    <row r="95" spans="2:8" ht="15" customHeight="1" x14ac:dyDescent="0.25">
      <c r="B95" s="193"/>
      <c r="C95" s="195"/>
      <c r="D95" s="195"/>
      <c r="E95" s="27" t="s">
        <v>116</v>
      </c>
      <c r="F95" s="26" t="s">
        <v>211</v>
      </c>
      <c r="G95" s="132">
        <f>(Eingabe_Daten!G95*Emissionsfaktoren!$G95)/1000</f>
        <v>0</v>
      </c>
      <c r="H95" s="133"/>
    </row>
    <row r="96" spans="2:8" ht="15" customHeight="1" x14ac:dyDescent="0.25">
      <c r="B96" s="193"/>
      <c r="C96" s="195"/>
      <c r="D96" s="195"/>
      <c r="E96" s="28" t="s">
        <v>117</v>
      </c>
      <c r="F96" s="26" t="s">
        <v>211</v>
      </c>
      <c r="G96" s="132">
        <f>(Eingabe_Daten!G96*Emissionsfaktoren!$G96)/1000</f>
        <v>0</v>
      </c>
      <c r="H96" s="133"/>
    </row>
    <row r="97" spans="2:8" ht="15" customHeight="1" x14ac:dyDescent="0.25">
      <c r="B97" s="193"/>
      <c r="C97" s="195"/>
      <c r="D97" s="195"/>
      <c r="E97" s="28" t="s">
        <v>118</v>
      </c>
      <c r="F97" s="26" t="s">
        <v>211</v>
      </c>
      <c r="G97" s="132">
        <f>(Eingabe_Daten!G97*Emissionsfaktoren!$G97)/1000</f>
        <v>0</v>
      </c>
      <c r="H97" s="133"/>
    </row>
    <row r="98" spans="2:8" ht="15" customHeight="1" x14ac:dyDescent="0.25">
      <c r="B98" s="193"/>
      <c r="C98" s="195"/>
      <c r="D98" s="195"/>
      <c r="E98" s="28" t="s">
        <v>119</v>
      </c>
      <c r="F98" s="26" t="s">
        <v>211</v>
      </c>
      <c r="G98" s="132">
        <f>(Eingabe_Daten!G98*Emissionsfaktoren!$G98)/1000</f>
        <v>0</v>
      </c>
      <c r="H98" s="133"/>
    </row>
    <row r="99" spans="2:8" ht="15" customHeight="1" x14ac:dyDescent="0.25">
      <c r="B99" s="193"/>
      <c r="C99" s="199" t="s">
        <v>121</v>
      </c>
      <c r="D99" s="29" t="s">
        <v>105</v>
      </c>
      <c r="E99" s="28"/>
      <c r="F99" s="26" t="s">
        <v>211</v>
      </c>
      <c r="G99" s="132">
        <f>(Eingabe_Daten!G99*Emissionsfaktoren!$G99)/1000</f>
        <v>0</v>
      </c>
      <c r="H99" s="133"/>
    </row>
    <row r="100" spans="2:8" ht="15" customHeight="1" x14ac:dyDescent="0.25">
      <c r="B100" s="193"/>
      <c r="C100" s="200"/>
      <c r="D100" s="29" t="s">
        <v>107</v>
      </c>
      <c r="E100" s="28"/>
      <c r="F100" s="26" t="s">
        <v>211</v>
      </c>
      <c r="G100" s="132">
        <f>(Eingabe_Daten!G100*Emissionsfaktoren!$G100)/1000</f>
        <v>0</v>
      </c>
      <c r="H100" s="133"/>
    </row>
    <row r="101" spans="2:8" ht="15" customHeight="1" x14ac:dyDescent="0.25">
      <c r="B101" s="193"/>
      <c r="C101" s="200"/>
      <c r="D101" s="29" t="s">
        <v>108</v>
      </c>
      <c r="E101" s="28"/>
      <c r="F101" s="26" t="s">
        <v>211</v>
      </c>
      <c r="G101" s="132">
        <f>(Eingabe_Daten!G101*Emissionsfaktoren!$G101)/1000</f>
        <v>0</v>
      </c>
      <c r="H101" s="133"/>
    </row>
    <row r="102" spans="2:8" ht="15" customHeight="1" x14ac:dyDescent="0.25">
      <c r="B102" s="193"/>
      <c r="C102" s="200"/>
      <c r="D102" s="195" t="s">
        <v>265</v>
      </c>
      <c r="E102" s="28" t="s">
        <v>109</v>
      </c>
      <c r="F102" s="26" t="s">
        <v>211</v>
      </c>
      <c r="G102" s="132">
        <f>(Eingabe_Daten!G102*Emissionsfaktoren!$G102)/1000</f>
        <v>0</v>
      </c>
      <c r="H102" s="133"/>
    </row>
    <row r="103" spans="2:8" ht="15" customHeight="1" x14ac:dyDescent="0.25">
      <c r="B103" s="193"/>
      <c r="C103" s="200"/>
      <c r="D103" s="195"/>
      <c r="E103" s="28" t="s">
        <v>110</v>
      </c>
      <c r="F103" s="26" t="s">
        <v>211</v>
      </c>
      <c r="G103" s="132">
        <f>(Eingabe_Daten!G103*Emissionsfaktoren!$G103)/1000</f>
        <v>0</v>
      </c>
      <c r="H103" s="133"/>
    </row>
    <row r="104" spans="2:8" ht="15" customHeight="1" x14ac:dyDescent="0.25">
      <c r="B104" s="193"/>
      <c r="C104" s="200"/>
      <c r="D104" s="187" t="s">
        <v>266</v>
      </c>
      <c r="E104" s="28" t="s">
        <v>267</v>
      </c>
      <c r="F104" s="26" t="s">
        <v>211</v>
      </c>
      <c r="G104" s="132">
        <f>(Eingabe_Daten!G104*Emissionsfaktoren!$G104)/1000</f>
        <v>0</v>
      </c>
      <c r="H104" s="133"/>
    </row>
    <row r="105" spans="2:8" ht="15" customHeight="1" x14ac:dyDescent="0.25">
      <c r="B105" s="193"/>
      <c r="C105" s="200"/>
      <c r="D105" s="188"/>
      <c r="E105" s="28" t="s">
        <v>268</v>
      </c>
      <c r="F105" s="26" t="s">
        <v>211</v>
      </c>
      <c r="G105" s="132">
        <f>(Eingabe_Daten!G105*Emissionsfaktoren!$G105)/1000</f>
        <v>0</v>
      </c>
      <c r="H105" s="133"/>
    </row>
    <row r="106" spans="2:8" ht="15" customHeight="1" x14ac:dyDescent="0.25">
      <c r="B106" s="193"/>
      <c r="C106" s="200"/>
      <c r="D106" s="188"/>
      <c r="E106" s="28" t="s">
        <v>269</v>
      </c>
      <c r="F106" s="26" t="s">
        <v>211</v>
      </c>
      <c r="G106" s="132">
        <f>(Eingabe_Daten!G106*Emissionsfaktoren!$G106)/1000</f>
        <v>0</v>
      </c>
      <c r="H106" s="133"/>
    </row>
    <row r="107" spans="2:8" ht="15" customHeight="1" x14ac:dyDescent="0.25">
      <c r="B107" s="193"/>
      <c r="C107" s="201"/>
      <c r="D107" s="189"/>
      <c r="E107" s="28" t="s">
        <v>270</v>
      </c>
      <c r="F107" s="26" t="s">
        <v>211</v>
      </c>
      <c r="G107" s="132">
        <f>(Eingabe_Daten!G107*Emissionsfaktoren!$G107)/1000</f>
        <v>0</v>
      </c>
      <c r="H107" s="133"/>
    </row>
    <row r="108" spans="2:8" ht="15" customHeight="1" x14ac:dyDescent="0.25">
      <c r="B108" s="193"/>
      <c r="C108" s="199" t="s">
        <v>122</v>
      </c>
      <c r="D108" s="29" t="s">
        <v>105</v>
      </c>
      <c r="E108" s="28"/>
      <c r="F108" s="26" t="s">
        <v>211</v>
      </c>
      <c r="G108" s="132">
        <f>(Eingabe_Daten!G108*Emissionsfaktoren!$G108)/1000</f>
        <v>0</v>
      </c>
      <c r="H108" s="133"/>
    </row>
    <row r="109" spans="2:8" ht="15" customHeight="1" x14ac:dyDescent="0.25">
      <c r="B109" s="193"/>
      <c r="C109" s="200"/>
      <c r="D109" s="24" t="s">
        <v>107</v>
      </c>
      <c r="E109" s="28"/>
      <c r="F109" s="26" t="s">
        <v>211</v>
      </c>
      <c r="G109" s="132">
        <f>(Eingabe_Daten!G109*Emissionsfaktoren!$G109)/1000</f>
        <v>0</v>
      </c>
      <c r="H109" s="133"/>
    </row>
    <row r="110" spans="2:8" ht="15" customHeight="1" x14ac:dyDescent="0.25">
      <c r="B110" s="193"/>
      <c r="C110" s="200"/>
      <c r="D110" s="24" t="s">
        <v>108</v>
      </c>
      <c r="E110" s="27"/>
      <c r="F110" s="26" t="s">
        <v>211</v>
      </c>
      <c r="G110" s="132">
        <f>(Eingabe_Daten!G110*Emissionsfaktoren!$G110)/1000</f>
        <v>0</v>
      </c>
      <c r="H110" s="133"/>
    </row>
    <row r="111" spans="2:8" ht="15" customHeight="1" x14ac:dyDescent="0.25">
      <c r="B111" s="193"/>
      <c r="C111" s="200"/>
      <c r="D111" s="195" t="s">
        <v>265</v>
      </c>
      <c r="E111" s="28" t="s">
        <v>109</v>
      </c>
      <c r="F111" s="26" t="s">
        <v>211</v>
      </c>
      <c r="G111" s="132">
        <f>(Eingabe_Daten!G111*Emissionsfaktoren!$G111)/1000</f>
        <v>0</v>
      </c>
      <c r="H111" s="133"/>
    </row>
    <row r="112" spans="2:8" ht="15" customHeight="1" x14ac:dyDescent="0.25">
      <c r="B112" s="193"/>
      <c r="C112" s="200"/>
      <c r="D112" s="195"/>
      <c r="E112" s="28" t="s">
        <v>110</v>
      </c>
      <c r="F112" s="26" t="s">
        <v>211</v>
      </c>
      <c r="G112" s="132">
        <f>(Eingabe_Daten!G112*Emissionsfaktoren!$G112)/1000</f>
        <v>0</v>
      </c>
      <c r="H112" s="133"/>
    </row>
    <row r="113" spans="2:8" ht="15" customHeight="1" x14ac:dyDescent="0.25">
      <c r="B113" s="193"/>
      <c r="C113" s="200"/>
      <c r="D113" s="187" t="s">
        <v>266</v>
      </c>
      <c r="E113" s="28" t="s">
        <v>267</v>
      </c>
      <c r="F113" s="26" t="s">
        <v>211</v>
      </c>
      <c r="G113" s="132">
        <f>(Eingabe_Daten!G113*Emissionsfaktoren!$G113)/1000</f>
        <v>0</v>
      </c>
      <c r="H113" s="133"/>
    </row>
    <row r="114" spans="2:8" ht="15" customHeight="1" x14ac:dyDescent="0.25">
      <c r="B114" s="193"/>
      <c r="C114" s="200"/>
      <c r="D114" s="188"/>
      <c r="E114" s="28" t="s">
        <v>268</v>
      </c>
      <c r="F114" s="26" t="s">
        <v>211</v>
      </c>
      <c r="G114" s="132">
        <f>(Eingabe_Daten!G114*Emissionsfaktoren!$G114)/1000</f>
        <v>0</v>
      </c>
      <c r="H114" s="133"/>
    </row>
    <row r="115" spans="2:8" ht="15" customHeight="1" x14ac:dyDescent="0.25">
      <c r="B115" s="193"/>
      <c r="C115" s="200"/>
      <c r="D115" s="188"/>
      <c r="E115" s="28" t="s">
        <v>269</v>
      </c>
      <c r="F115" s="26" t="s">
        <v>211</v>
      </c>
      <c r="G115" s="132">
        <f>(Eingabe_Daten!G115*Emissionsfaktoren!$G115)/1000</f>
        <v>0</v>
      </c>
      <c r="H115" s="133"/>
    </row>
    <row r="116" spans="2:8" ht="15" customHeight="1" x14ac:dyDescent="0.25">
      <c r="B116" s="193"/>
      <c r="C116" s="201"/>
      <c r="D116" s="189"/>
      <c r="E116" s="28" t="s">
        <v>270</v>
      </c>
      <c r="F116" s="26" t="s">
        <v>211</v>
      </c>
      <c r="G116" s="132">
        <f>(Eingabe_Daten!G116*Emissionsfaktoren!$G116)/1000</f>
        <v>0</v>
      </c>
      <c r="H116" s="133"/>
    </row>
    <row r="117" spans="2:8" ht="15" customHeight="1" x14ac:dyDescent="0.25">
      <c r="B117" s="193"/>
      <c r="C117" s="194" t="s">
        <v>123</v>
      </c>
      <c r="D117" s="194" t="s">
        <v>105</v>
      </c>
      <c r="E117" s="198" t="s">
        <v>99</v>
      </c>
      <c r="F117" s="26" t="s">
        <v>213</v>
      </c>
      <c r="G117" s="132">
        <f>(Eingabe_Daten!G117*Emissionsfaktoren!$G117)/1000</f>
        <v>0</v>
      </c>
      <c r="H117" s="133"/>
    </row>
    <row r="118" spans="2:8" ht="15" customHeight="1" x14ac:dyDescent="0.25">
      <c r="B118" s="193"/>
      <c r="C118" s="194"/>
      <c r="D118" s="194"/>
      <c r="E118" s="198"/>
      <c r="F118" s="26" t="s">
        <v>51</v>
      </c>
      <c r="G118" s="132">
        <f>(Eingabe_Daten!G118*Emissionsfaktoren!$G118)/1000</f>
        <v>0</v>
      </c>
      <c r="H118" s="133"/>
    </row>
    <row r="119" spans="2:8" ht="15" customHeight="1" x14ac:dyDescent="0.25">
      <c r="B119" s="193"/>
      <c r="C119" s="194"/>
      <c r="D119" s="194"/>
      <c r="E119" s="198" t="s">
        <v>125</v>
      </c>
      <c r="F119" s="26" t="s">
        <v>213</v>
      </c>
      <c r="G119" s="132">
        <f>(Eingabe_Daten!G119*Emissionsfaktoren!$G119)/1000</f>
        <v>0</v>
      </c>
      <c r="H119" s="133"/>
    </row>
    <row r="120" spans="2:8" ht="15" customHeight="1" x14ac:dyDescent="0.25">
      <c r="B120" s="193"/>
      <c r="C120" s="194"/>
      <c r="D120" s="194"/>
      <c r="E120" s="198"/>
      <c r="F120" s="26" t="s">
        <v>51</v>
      </c>
      <c r="G120" s="132">
        <f>(Eingabe_Daten!G120*Emissionsfaktoren!$G120)/1000</f>
        <v>0</v>
      </c>
      <c r="H120" s="133"/>
    </row>
    <row r="121" spans="2:8" ht="15" customHeight="1" x14ac:dyDescent="0.25">
      <c r="B121" s="193"/>
      <c r="C121" s="194"/>
      <c r="D121" s="194"/>
      <c r="E121" s="194" t="s">
        <v>126</v>
      </c>
      <c r="F121" s="26" t="s">
        <v>213</v>
      </c>
      <c r="G121" s="132">
        <f>(Eingabe_Daten!G121*Emissionsfaktoren!$G121)/1000</f>
        <v>0</v>
      </c>
      <c r="H121" s="133"/>
    </row>
    <row r="122" spans="2:8" ht="15" customHeight="1" x14ac:dyDescent="0.25">
      <c r="B122" s="193"/>
      <c r="C122" s="194"/>
      <c r="D122" s="194"/>
      <c r="E122" s="194"/>
      <c r="F122" s="26" t="s">
        <v>51</v>
      </c>
      <c r="G122" s="132">
        <f>(Eingabe_Daten!G122*Emissionsfaktoren!$G122)/1000</f>
        <v>0</v>
      </c>
      <c r="H122" s="133"/>
    </row>
    <row r="123" spans="2:8" ht="15" customHeight="1" x14ac:dyDescent="0.25">
      <c r="B123" s="193"/>
      <c r="C123" s="194"/>
      <c r="D123" s="194"/>
      <c r="E123" s="194" t="s">
        <v>127</v>
      </c>
      <c r="F123" s="26" t="s">
        <v>213</v>
      </c>
      <c r="G123" s="132">
        <f>(Eingabe_Daten!G123*Emissionsfaktoren!$G123)/1000</f>
        <v>0</v>
      </c>
      <c r="H123" s="133"/>
    </row>
    <row r="124" spans="2:8" ht="15" customHeight="1" x14ac:dyDescent="0.25">
      <c r="B124" s="193"/>
      <c r="C124" s="194"/>
      <c r="D124" s="194"/>
      <c r="E124" s="194"/>
      <c r="F124" s="26" t="s">
        <v>54</v>
      </c>
      <c r="G124" s="132">
        <f>(Eingabe_Daten!G124*Emissionsfaktoren!$G124)/1000</f>
        <v>0</v>
      </c>
      <c r="H124" s="133"/>
    </row>
    <row r="125" spans="2:8" ht="15" customHeight="1" x14ac:dyDescent="0.25">
      <c r="B125" s="193"/>
      <c r="C125" s="194"/>
      <c r="D125" s="194"/>
      <c r="E125" s="30" t="s">
        <v>128</v>
      </c>
      <c r="F125" s="43" t="s">
        <v>213</v>
      </c>
      <c r="G125" s="132">
        <f>(Eingabe_Daten!G125*Emissionsfaktoren!$G125)/1000</f>
        <v>0</v>
      </c>
      <c r="H125" s="133"/>
    </row>
    <row r="126" spans="2:8" ht="15" customHeight="1" x14ac:dyDescent="0.25">
      <c r="B126" s="193"/>
      <c r="C126" s="194"/>
      <c r="D126" s="194" t="s">
        <v>129</v>
      </c>
      <c r="E126" s="194" t="s">
        <v>130</v>
      </c>
      <c r="F126" s="26" t="s">
        <v>213</v>
      </c>
      <c r="G126" s="132">
        <f>(Eingabe_Daten!G126*Emissionsfaktoren!$G126)/1000</f>
        <v>0</v>
      </c>
      <c r="H126" s="133"/>
    </row>
    <row r="127" spans="2:8" ht="15" customHeight="1" x14ac:dyDescent="0.25">
      <c r="B127" s="193"/>
      <c r="C127" s="194"/>
      <c r="D127" s="194"/>
      <c r="E127" s="194"/>
      <c r="F127" s="26" t="s">
        <v>51</v>
      </c>
      <c r="G127" s="132">
        <f>(Eingabe_Daten!G127*Emissionsfaktoren!$G127)/1000</f>
        <v>0</v>
      </c>
      <c r="H127" s="133"/>
    </row>
    <row r="128" spans="2:8" ht="15" customHeight="1" x14ac:dyDescent="0.25">
      <c r="B128" s="193"/>
      <c r="C128" s="194"/>
      <c r="D128" s="194"/>
      <c r="E128" s="23" t="s">
        <v>131</v>
      </c>
      <c r="F128" s="26" t="s">
        <v>132</v>
      </c>
      <c r="G128" s="132">
        <f>(Eingabe_Daten!G128*Emissionsfaktoren!$G128)/1000</f>
        <v>0</v>
      </c>
      <c r="H128" s="133"/>
    </row>
    <row r="129" spans="2:8" ht="15" customHeight="1" x14ac:dyDescent="0.25">
      <c r="B129" s="193"/>
      <c r="C129" s="194"/>
      <c r="D129" s="31" t="s">
        <v>133</v>
      </c>
      <c r="E129" s="23"/>
      <c r="F129" s="26" t="s">
        <v>211</v>
      </c>
      <c r="G129" s="132">
        <f>(Eingabe_Daten!G129*Emissionsfaktoren!$G129)/1000</f>
        <v>0</v>
      </c>
      <c r="H129" s="133"/>
    </row>
    <row r="130" spans="2:8" ht="15" customHeight="1" x14ac:dyDescent="0.25">
      <c r="B130" s="193"/>
      <c r="C130" s="194"/>
      <c r="D130" s="31" t="s">
        <v>134</v>
      </c>
      <c r="E130" s="23"/>
      <c r="F130" s="26" t="s">
        <v>211</v>
      </c>
      <c r="G130" s="132">
        <f>(Eingabe_Daten!G130*Emissionsfaktoren!$G130)/1000</f>
        <v>0</v>
      </c>
      <c r="H130" s="133"/>
    </row>
    <row r="131" spans="2:8" ht="15" customHeight="1" x14ac:dyDescent="0.25">
      <c r="B131" s="193"/>
      <c r="C131" s="194"/>
      <c r="D131" s="31" t="s">
        <v>135</v>
      </c>
      <c r="E131" s="23"/>
      <c r="F131" s="26" t="s">
        <v>211</v>
      </c>
      <c r="G131" s="132">
        <f>(Eingabe_Daten!G131*Emissionsfaktoren!$G131)/1000</f>
        <v>0</v>
      </c>
      <c r="H131" s="133"/>
    </row>
    <row r="132" spans="2:8" ht="15" customHeight="1" x14ac:dyDescent="0.25">
      <c r="B132" s="202" t="s">
        <v>136</v>
      </c>
      <c r="C132" s="196" t="s">
        <v>137</v>
      </c>
      <c r="D132" s="32" t="s">
        <v>138</v>
      </c>
      <c r="E132" s="33"/>
      <c r="F132" s="34" t="s">
        <v>54</v>
      </c>
      <c r="G132" s="132">
        <f>(Eingabe_Daten!G132*Emissionsfaktoren!$G132)/1000</f>
        <v>0</v>
      </c>
      <c r="H132" s="133"/>
    </row>
    <row r="133" spans="2:8" ht="15" customHeight="1" x14ac:dyDescent="0.25">
      <c r="B133" s="202"/>
      <c r="C133" s="196"/>
      <c r="D133" s="196" t="s">
        <v>139</v>
      </c>
      <c r="E133" s="35" t="s">
        <v>140</v>
      </c>
      <c r="F133" s="34" t="s">
        <v>54</v>
      </c>
      <c r="G133" s="132">
        <f>(Eingabe_Daten!G133*Emissionsfaktoren!$G133)/1000</f>
        <v>0</v>
      </c>
      <c r="H133" s="133"/>
    </row>
    <row r="134" spans="2:8" ht="15" customHeight="1" x14ac:dyDescent="0.25">
      <c r="B134" s="202"/>
      <c r="C134" s="196"/>
      <c r="D134" s="196"/>
      <c r="E134" s="35" t="s">
        <v>141</v>
      </c>
      <c r="F134" s="34" t="s">
        <v>54</v>
      </c>
      <c r="G134" s="132">
        <f>(Eingabe_Daten!G134*Emissionsfaktoren!$G134)/1000</f>
        <v>0</v>
      </c>
      <c r="H134" s="133"/>
    </row>
    <row r="135" spans="2:8" ht="15" customHeight="1" x14ac:dyDescent="0.25">
      <c r="B135" s="202"/>
      <c r="C135" s="196"/>
      <c r="D135" s="32" t="s">
        <v>142</v>
      </c>
      <c r="E135" s="33"/>
      <c r="F135" s="34" t="s">
        <v>54</v>
      </c>
      <c r="G135" s="132">
        <f>(Eingabe_Daten!G135*Emissionsfaktoren!$G135)/1000</f>
        <v>0</v>
      </c>
      <c r="H135" s="133"/>
    </row>
    <row r="136" spans="2:8" ht="15" customHeight="1" x14ac:dyDescent="0.25">
      <c r="B136" s="202"/>
      <c r="C136" s="197" t="s">
        <v>143</v>
      </c>
      <c r="D136" s="197"/>
      <c r="E136" s="35" t="s">
        <v>144</v>
      </c>
      <c r="F136" s="34" t="s">
        <v>54</v>
      </c>
      <c r="G136" s="132">
        <f>(Eingabe_Daten!G136*Emissionsfaktoren!$G136)/1000</f>
        <v>0</v>
      </c>
      <c r="H136" s="133"/>
    </row>
    <row r="137" spans="2:8" ht="15" customHeight="1" x14ac:dyDescent="0.25">
      <c r="B137" s="202"/>
      <c r="C137" s="197"/>
      <c r="D137" s="197"/>
      <c r="E137" s="35" t="s">
        <v>145</v>
      </c>
      <c r="F137" s="34" t="s">
        <v>54</v>
      </c>
      <c r="G137" s="132">
        <f>(Eingabe_Daten!G137*Emissionsfaktoren!$G137)/1000</f>
        <v>0</v>
      </c>
      <c r="H137" s="133"/>
    </row>
    <row r="138" spans="2:8" ht="15" customHeight="1" x14ac:dyDescent="0.25">
      <c r="B138" s="202"/>
      <c r="C138" s="197"/>
      <c r="D138" s="197"/>
      <c r="E138" s="35" t="s">
        <v>146</v>
      </c>
      <c r="F138" s="34" t="s">
        <v>54</v>
      </c>
      <c r="G138" s="132">
        <f>(Eingabe_Daten!G138*Emissionsfaktoren!$G138)/1000</f>
        <v>0</v>
      </c>
      <c r="H138" s="133"/>
    </row>
    <row r="139" spans="2:8" ht="15" customHeight="1" x14ac:dyDescent="0.25">
      <c r="B139" s="202"/>
      <c r="C139" s="197"/>
      <c r="D139" s="197"/>
      <c r="E139" s="35" t="s">
        <v>147</v>
      </c>
      <c r="F139" s="34" t="s">
        <v>54</v>
      </c>
      <c r="G139" s="132">
        <f>(Eingabe_Daten!G139*Emissionsfaktoren!$G139)/1000</f>
        <v>0</v>
      </c>
      <c r="H139" s="133"/>
    </row>
    <row r="140" spans="2:8" ht="15" customHeight="1" x14ac:dyDescent="0.25">
      <c r="B140" s="202"/>
      <c r="C140" s="197"/>
      <c r="D140" s="197"/>
      <c r="E140" s="35" t="s">
        <v>148</v>
      </c>
      <c r="F140" s="34" t="s">
        <v>54</v>
      </c>
      <c r="G140" s="132">
        <f>(Eingabe_Daten!G140*Emissionsfaktoren!$G140)/1000</f>
        <v>0</v>
      </c>
      <c r="H140" s="133"/>
    </row>
    <row r="141" spans="2:8" ht="15" customHeight="1" x14ac:dyDescent="0.25">
      <c r="B141" s="202"/>
      <c r="C141" s="197"/>
      <c r="D141" s="197"/>
      <c r="E141" s="35" t="s">
        <v>149</v>
      </c>
      <c r="F141" s="34" t="s">
        <v>54</v>
      </c>
      <c r="G141" s="132">
        <f>(Eingabe_Daten!G141*Emissionsfaktoren!$G141)/1000</f>
        <v>0</v>
      </c>
      <c r="H141" s="133"/>
    </row>
    <row r="142" spans="2:8" ht="15" customHeight="1" x14ac:dyDescent="0.25">
      <c r="B142" s="202"/>
      <c r="C142" s="197"/>
      <c r="D142" s="197"/>
      <c r="E142" s="35" t="s">
        <v>150</v>
      </c>
      <c r="F142" s="34" t="s">
        <v>54</v>
      </c>
      <c r="G142" s="132">
        <f>(Eingabe_Daten!G142*Emissionsfaktoren!$G142)/1000</f>
        <v>0</v>
      </c>
      <c r="H142" s="133"/>
    </row>
    <row r="143" spans="2:8" ht="15" customHeight="1" x14ac:dyDescent="0.25">
      <c r="B143" s="202"/>
      <c r="C143" s="197"/>
      <c r="D143" s="197"/>
      <c r="E143" s="35" t="s">
        <v>151</v>
      </c>
      <c r="F143" s="34" t="s">
        <v>54</v>
      </c>
      <c r="G143" s="132">
        <f>(Eingabe_Daten!G143*Emissionsfaktoren!$G143)/1000</f>
        <v>0</v>
      </c>
      <c r="H143" s="133"/>
    </row>
    <row r="144" spans="2:8" ht="15" customHeight="1" x14ac:dyDescent="0.25">
      <c r="B144" s="202"/>
      <c r="C144" s="197"/>
      <c r="D144" s="197"/>
      <c r="E144" s="35" t="s">
        <v>152</v>
      </c>
      <c r="F144" s="34" t="s">
        <v>54</v>
      </c>
      <c r="G144" s="132">
        <f>(Eingabe_Daten!G144*Emissionsfaktoren!$G144)/1000</f>
        <v>0</v>
      </c>
      <c r="H144" s="133"/>
    </row>
    <row r="145" spans="2:8" ht="15" customHeight="1" x14ac:dyDescent="0.25">
      <c r="B145" s="202"/>
      <c r="C145" s="197"/>
      <c r="D145" s="197"/>
      <c r="E145" s="35" t="s">
        <v>153</v>
      </c>
      <c r="F145" s="34" t="s">
        <v>54</v>
      </c>
      <c r="G145" s="132">
        <f>(Eingabe_Daten!G145*Emissionsfaktoren!$G145)/1000</f>
        <v>0</v>
      </c>
      <c r="H145" s="133"/>
    </row>
    <row r="146" spans="2:8" ht="15" customHeight="1" x14ac:dyDescent="0.25">
      <c r="B146" s="202"/>
      <c r="C146" s="197"/>
      <c r="D146" s="197"/>
      <c r="E146" s="35" t="s">
        <v>154</v>
      </c>
      <c r="F146" s="34" t="s">
        <v>54</v>
      </c>
      <c r="G146" s="132">
        <f>(Eingabe_Daten!G146*Emissionsfaktoren!$G146)/1000</f>
        <v>0</v>
      </c>
      <c r="H146" s="133"/>
    </row>
    <row r="147" spans="2:8" ht="15" customHeight="1" x14ac:dyDescent="0.25">
      <c r="B147" s="202"/>
      <c r="C147" s="197"/>
      <c r="D147" s="197"/>
      <c r="E147" s="35" t="s">
        <v>155</v>
      </c>
      <c r="F147" s="34" t="s">
        <v>54</v>
      </c>
      <c r="G147" s="132">
        <f>(Eingabe_Daten!G147*Emissionsfaktoren!$G147)/1000</f>
        <v>0</v>
      </c>
      <c r="H147" s="133"/>
    </row>
    <row r="148" spans="2:8" ht="15" customHeight="1" x14ac:dyDescent="0.25">
      <c r="B148" s="202"/>
      <c r="C148" s="197"/>
      <c r="D148" s="197"/>
      <c r="E148" s="35" t="s">
        <v>156</v>
      </c>
      <c r="F148" s="34" t="s">
        <v>54</v>
      </c>
      <c r="G148" s="132">
        <f>(Eingabe_Daten!G148*Emissionsfaktoren!$G148)/1000</f>
        <v>0</v>
      </c>
      <c r="H148" s="133"/>
    </row>
    <row r="149" spans="2:8" ht="15" customHeight="1" x14ac:dyDescent="0.25">
      <c r="B149" s="202"/>
      <c r="C149" s="197"/>
      <c r="D149" s="197"/>
      <c r="E149" s="35" t="s">
        <v>157</v>
      </c>
      <c r="F149" s="34" t="s">
        <v>54</v>
      </c>
      <c r="G149" s="132">
        <f>(Eingabe_Daten!G149*Emissionsfaktoren!$G149)/1000</f>
        <v>0</v>
      </c>
      <c r="H149" s="133"/>
    </row>
    <row r="150" spans="2:8" ht="15" customHeight="1" x14ac:dyDescent="0.25">
      <c r="B150" s="202"/>
      <c r="C150" s="197"/>
      <c r="D150" s="197"/>
      <c r="E150" s="35" t="s">
        <v>158</v>
      </c>
      <c r="F150" s="34" t="s">
        <v>54</v>
      </c>
      <c r="G150" s="132">
        <f>(Eingabe_Daten!G150*Emissionsfaktoren!$G150)/1000</f>
        <v>0</v>
      </c>
      <c r="H150" s="133"/>
    </row>
    <row r="151" spans="2:8" ht="15" customHeight="1" x14ac:dyDescent="0.25">
      <c r="B151" s="202"/>
      <c r="C151" s="197"/>
      <c r="D151" s="197"/>
      <c r="E151" s="35" t="s">
        <v>159</v>
      </c>
      <c r="F151" s="34" t="s">
        <v>54</v>
      </c>
      <c r="G151" s="132">
        <f>(Eingabe_Daten!G151*Emissionsfaktoren!$G151)/1000</f>
        <v>0</v>
      </c>
      <c r="H151" s="133"/>
    </row>
    <row r="152" spans="2:8" x14ac:dyDescent="0.25">
      <c r="B152" s="202"/>
      <c r="C152" s="197"/>
      <c r="D152" s="197"/>
      <c r="E152" s="35" t="s">
        <v>160</v>
      </c>
      <c r="F152" s="34" t="s">
        <v>54</v>
      </c>
      <c r="G152" s="132">
        <f>(Eingabe_Daten!G152*Emissionsfaktoren!$G152)/1000</f>
        <v>0</v>
      </c>
      <c r="H152" s="134"/>
    </row>
    <row r="153" spans="2:8" ht="15" customHeight="1" x14ac:dyDescent="0.25">
      <c r="B153" s="202"/>
      <c r="C153" s="197"/>
      <c r="D153" s="197"/>
      <c r="E153" s="35" t="s">
        <v>161</v>
      </c>
      <c r="F153" s="34" t="s">
        <v>54</v>
      </c>
      <c r="G153" s="132">
        <f>(Eingabe_Daten!G153*Emissionsfaktoren!$G153)/1000</f>
        <v>0</v>
      </c>
      <c r="H153" s="133"/>
    </row>
    <row r="154" spans="2:8" ht="15" customHeight="1" x14ac:dyDescent="0.25">
      <c r="B154" s="202"/>
      <c r="C154" s="197"/>
      <c r="D154" s="197"/>
      <c r="E154" s="35" t="s">
        <v>162</v>
      </c>
      <c r="F154" s="34" t="s">
        <v>54</v>
      </c>
      <c r="G154" s="132">
        <f>(Eingabe_Daten!G154*Emissionsfaktoren!$G154)/1000</f>
        <v>0</v>
      </c>
      <c r="H154" s="133"/>
    </row>
    <row r="155" spans="2:8" ht="15" customHeight="1" x14ac:dyDescent="0.25">
      <c r="B155" s="202"/>
      <c r="C155" s="197"/>
      <c r="D155" s="197"/>
      <c r="E155" s="35" t="s">
        <v>163</v>
      </c>
      <c r="F155" s="34" t="s">
        <v>54</v>
      </c>
      <c r="G155" s="132">
        <f>(Eingabe_Daten!G155*Emissionsfaktoren!$G155)/1000</f>
        <v>0</v>
      </c>
      <c r="H155" s="133"/>
    </row>
    <row r="156" spans="2:8" ht="15" customHeight="1" x14ac:dyDescent="0.25">
      <c r="B156" s="202"/>
      <c r="C156" s="197"/>
      <c r="D156" s="197"/>
      <c r="E156" s="35" t="s">
        <v>164</v>
      </c>
      <c r="F156" s="34" t="s">
        <v>54</v>
      </c>
      <c r="G156" s="132">
        <f>(Eingabe_Daten!G156*Emissionsfaktoren!$G156)/1000</f>
        <v>0</v>
      </c>
      <c r="H156" s="133"/>
    </row>
    <row r="157" spans="2:8" ht="15" customHeight="1" x14ac:dyDescent="0.25">
      <c r="B157" s="202"/>
      <c r="C157" s="197"/>
      <c r="D157" s="197"/>
      <c r="E157" s="35" t="s">
        <v>165</v>
      </c>
      <c r="F157" s="34" t="s">
        <v>54</v>
      </c>
      <c r="G157" s="132">
        <f>(Eingabe_Daten!G157*Emissionsfaktoren!$G157)/1000</f>
        <v>0</v>
      </c>
      <c r="H157" s="133"/>
    </row>
    <row r="158" spans="2:8" ht="15" customHeight="1" x14ac:dyDescent="0.25">
      <c r="B158" s="202"/>
      <c r="C158" s="197"/>
      <c r="D158" s="197"/>
      <c r="E158" s="35" t="s">
        <v>166</v>
      </c>
      <c r="F158" s="34" t="s">
        <v>54</v>
      </c>
      <c r="G158" s="132">
        <f>(Eingabe_Daten!G158*Emissionsfaktoren!$G158)/1000</f>
        <v>0</v>
      </c>
      <c r="H158" s="133"/>
    </row>
    <row r="159" spans="2:8" ht="15" customHeight="1" x14ac:dyDescent="0.25">
      <c r="B159" s="202"/>
      <c r="C159" s="197"/>
      <c r="D159" s="197"/>
      <c r="E159" s="35" t="s">
        <v>167</v>
      </c>
      <c r="F159" s="34" t="s">
        <v>54</v>
      </c>
      <c r="G159" s="132">
        <f>(Eingabe_Daten!G159*Emissionsfaktoren!$G159)/1000</f>
        <v>0</v>
      </c>
      <c r="H159" s="133"/>
    </row>
    <row r="160" spans="2:8" ht="15" customHeight="1" x14ac:dyDescent="0.25">
      <c r="B160" s="202"/>
      <c r="C160" s="197"/>
      <c r="D160" s="197"/>
      <c r="E160" s="35" t="s">
        <v>168</v>
      </c>
      <c r="F160" s="34" t="s">
        <v>54</v>
      </c>
      <c r="G160" s="132">
        <f>(Eingabe_Daten!G160*Emissionsfaktoren!$G160)/1000</f>
        <v>0</v>
      </c>
      <c r="H160" s="133"/>
    </row>
    <row r="161" spans="2:8" ht="15" customHeight="1" x14ac:dyDescent="0.25">
      <c r="B161" s="202"/>
      <c r="C161" s="197"/>
      <c r="D161" s="197"/>
      <c r="E161" s="35" t="s">
        <v>169</v>
      </c>
      <c r="F161" s="34" t="s">
        <v>54</v>
      </c>
      <c r="G161" s="132">
        <f>(Eingabe_Daten!G161*Emissionsfaktoren!$G161)/1000</f>
        <v>0</v>
      </c>
      <c r="H161" s="133"/>
    </row>
    <row r="162" spans="2:8" ht="15" customHeight="1" x14ac:dyDescent="0.25">
      <c r="B162" s="202"/>
      <c r="C162" s="197"/>
      <c r="D162" s="197"/>
      <c r="E162" s="35" t="s">
        <v>170</v>
      </c>
      <c r="F162" s="34" t="s">
        <v>54</v>
      </c>
      <c r="G162" s="132">
        <f>(Eingabe_Daten!G162*Emissionsfaktoren!$G162)/1000</f>
        <v>0</v>
      </c>
      <c r="H162" s="133"/>
    </row>
    <row r="163" spans="2:8" ht="15" customHeight="1" x14ac:dyDescent="0.25">
      <c r="B163" s="202"/>
      <c r="C163" s="197"/>
      <c r="D163" s="197"/>
      <c r="E163" s="135" t="s">
        <v>171</v>
      </c>
      <c r="F163" s="34" t="s">
        <v>54</v>
      </c>
      <c r="G163" s="132">
        <f>(Eingabe_Daten!G163*Emissionsfaktoren!$G163)/1000</f>
        <v>0</v>
      </c>
      <c r="H163" s="133"/>
    </row>
    <row r="164" spans="2:8" ht="15" customHeight="1" x14ac:dyDescent="0.25">
      <c r="B164" s="202"/>
      <c r="C164" s="197"/>
      <c r="D164" s="197"/>
      <c r="E164" s="135" t="s">
        <v>172</v>
      </c>
      <c r="F164" s="34" t="s">
        <v>54</v>
      </c>
      <c r="G164" s="132">
        <f>(Eingabe_Daten!G164*Emissionsfaktoren!$G164)/1000</f>
        <v>0</v>
      </c>
      <c r="H164" s="133"/>
    </row>
    <row r="165" spans="2:8" ht="15" customHeight="1" x14ac:dyDescent="0.25">
      <c r="B165" s="202"/>
      <c r="C165" s="197"/>
      <c r="D165" s="197"/>
      <c r="E165" s="135" t="s">
        <v>173</v>
      </c>
      <c r="F165" s="34" t="s">
        <v>54</v>
      </c>
      <c r="G165" s="132">
        <f>(Eingabe_Daten!G165*Emissionsfaktoren!$G165)/1000</f>
        <v>0</v>
      </c>
      <c r="H165" s="133"/>
    </row>
    <row r="166" spans="2:8" ht="15" customHeight="1" x14ac:dyDescent="0.25">
      <c r="B166" s="202"/>
      <c r="C166" s="196" t="s">
        <v>174</v>
      </c>
      <c r="D166" s="196" t="s">
        <v>175</v>
      </c>
      <c r="E166" s="35" t="s">
        <v>221</v>
      </c>
      <c r="F166" s="34" t="s">
        <v>222</v>
      </c>
      <c r="G166" s="132">
        <f>(Eingabe_Daten!G166*Emissionsfaktoren!$G166)/1000</f>
        <v>0</v>
      </c>
      <c r="H166" s="133"/>
    </row>
    <row r="167" spans="2:8" ht="15" customHeight="1" x14ac:dyDescent="0.25">
      <c r="B167" s="202"/>
      <c r="C167" s="196"/>
      <c r="D167" s="196"/>
      <c r="E167" s="35" t="s">
        <v>178</v>
      </c>
      <c r="F167" s="34" t="s">
        <v>222</v>
      </c>
      <c r="G167" s="132">
        <f>(Eingabe_Daten!G167*Emissionsfaktoren!$G167)/1000</f>
        <v>0</v>
      </c>
      <c r="H167" s="133"/>
    </row>
    <row r="168" spans="2:8" ht="15" customHeight="1" x14ac:dyDescent="0.25">
      <c r="B168" s="202"/>
      <c r="C168" s="196"/>
      <c r="D168" s="196"/>
      <c r="E168" s="36" t="s">
        <v>179</v>
      </c>
      <c r="F168" s="34" t="s">
        <v>222</v>
      </c>
      <c r="G168" s="132">
        <f>(Eingabe_Daten!G168*Emissionsfaktoren!$G168)/1000</f>
        <v>0</v>
      </c>
      <c r="H168" s="133"/>
    </row>
    <row r="169" spans="2:8" ht="15" customHeight="1" x14ac:dyDescent="0.25">
      <c r="B169" s="202"/>
      <c r="C169" s="196"/>
      <c r="D169" s="196"/>
      <c r="E169" s="36" t="s">
        <v>180</v>
      </c>
      <c r="F169" s="34" t="s">
        <v>222</v>
      </c>
      <c r="G169" s="132">
        <f>(Eingabe_Daten!G169*Emissionsfaktoren!$G169)/1000</f>
        <v>0</v>
      </c>
      <c r="H169" s="133"/>
    </row>
    <row r="170" spans="2:8" ht="15" customHeight="1" x14ac:dyDescent="0.25">
      <c r="B170" s="202"/>
      <c r="C170" s="196"/>
      <c r="D170" s="196"/>
      <c r="E170" s="35" t="s">
        <v>181</v>
      </c>
      <c r="F170" s="34" t="s">
        <v>222</v>
      </c>
      <c r="G170" s="132">
        <f>(Eingabe_Daten!G170*Emissionsfaktoren!$G170)/1000</f>
        <v>0</v>
      </c>
      <c r="H170" s="133"/>
    </row>
    <row r="171" spans="2:8" ht="15" customHeight="1" x14ac:dyDescent="0.25">
      <c r="B171" s="202"/>
      <c r="C171" s="196"/>
      <c r="D171" s="196"/>
      <c r="E171" s="35" t="s">
        <v>182</v>
      </c>
      <c r="F171" s="34" t="s">
        <v>222</v>
      </c>
      <c r="G171" s="132">
        <f>(Eingabe_Daten!G171*Emissionsfaktoren!$G171)/1000</f>
        <v>0</v>
      </c>
      <c r="H171" s="133"/>
    </row>
    <row r="172" spans="2:8" ht="15" customHeight="1" x14ac:dyDescent="0.25">
      <c r="B172" s="202"/>
      <c r="C172" s="196"/>
      <c r="D172" s="196"/>
      <c r="E172" s="35" t="s">
        <v>183</v>
      </c>
      <c r="F172" s="34" t="s">
        <v>222</v>
      </c>
      <c r="G172" s="132">
        <f>(Eingabe_Daten!G172*Emissionsfaktoren!$G172)/1000</f>
        <v>0</v>
      </c>
      <c r="H172" s="133"/>
    </row>
    <row r="173" spans="2:8" ht="15" customHeight="1" x14ac:dyDescent="0.25">
      <c r="B173" s="202"/>
      <c r="C173" s="196"/>
      <c r="D173" s="196"/>
      <c r="E173" s="35" t="s">
        <v>184</v>
      </c>
      <c r="F173" s="34" t="s">
        <v>222</v>
      </c>
      <c r="G173" s="132">
        <f>(Eingabe_Daten!G173*Emissionsfaktoren!$G173)/1000</f>
        <v>0</v>
      </c>
      <c r="H173" s="133"/>
    </row>
    <row r="174" spans="2:8" ht="15" customHeight="1" x14ac:dyDescent="0.25">
      <c r="B174" s="202"/>
      <c r="C174" s="196"/>
      <c r="D174" s="196"/>
      <c r="E174" s="35" t="s">
        <v>185</v>
      </c>
      <c r="F174" s="34" t="s">
        <v>222</v>
      </c>
      <c r="G174" s="132">
        <f>(Eingabe_Daten!G174*Emissionsfaktoren!$G174)/1000</f>
        <v>0</v>
      </c>
      <c r="H174" s="133"/>
    </row>
    <row r="175" spans="2:8" ht="15" customHeight="1" x14ac:dyDescent="0.25">
      <c r="B175" s="202"/>
      <c r="C175" s="196"/>
      <c r="D175" s="196"/>
      <c r="E175" s="35" t="s">
        <v>186</v>
      </c>
      <c r="F175" s="34" t="s">
        <v>222</v>
      </c>
      <c r="G175" s="132">
        <f>(Eingabe_Daten!G175*Emissionsfaktoren!$G175)/1000</f>
        <v>0</v>
      </c>
      <c r="H175" s="133"/>
    </row>
    <row r="176" spans="2:8" ht="28.5" customHeight="1" x14ac:dyDescent="0.25">
      <c r="B176" s="49" t="s">
        <v>241</v>
      </c>
      <c r="C176" s="15"/>
      <c r="D176" s="15"/>
      <c r="E176" s="16"/>
      <c r="F176" s="15"/>
      <c r="G176" s="15"/>
      <c r="H176" s="133"/>
    </row>
    <row r="177" spans="2:8" ht="15" customHeight="1" x14ac:dyDescent="0.25">
      <c r="B177" s="220" t="s">
        <v>226</v>
      </c>
      <c r="C177" s="217" t="s">
        <v>39</v>
      </c>
      <c r="D177" s="217" t="s">
        <v>40</v>
      </c>
      <c r="E177" s="221" t="s">
        <v>41</v>
      </c>
      <c r="F177" s="136" t="s">
        <v>61</v>
      </c>
      <c r="G177" s="132">
        <f>(Eingabe_Zusatzmodul_Mensa!G3*Emissionsfaktoren!$G177)/1000</f>
        <v>0</v>
      </c>
      <c r="H177" s="133"/>
    </row>
    <row r="178" spans="2:8" ht="15" customHeight="1" x14ac:dyDescent="0.25">
      <c r="B178" s="220"/>
      <c r="C178" s="217"/>
      <c r="D178" s="217"/>
      <c r="E178" s="221"/>
      <c r="F178" s="136" t="s">
        <v>43</v>
      </c>
      <c r="G178" s="132">
        <f>(Eingabe_Zusatzmodul_Mensa!G4*Emissionsfaktoren!$G178)/1000</f>
        <v>0</v>
      </c>
      <c r="H178" s="133"/>
    </row>
    <row r="179" spans="2:8" ht="15" customHeight="1" x14ac:dyDescent="0.25">
      <c r="B179" s="220"/>
      <c r="C179" s="217"/>
      <c r="D179" s="217"/>
      <c r="E179" s="222" t="s">
        <v>44</v>
      </c>
      <c r="F179" s="136" t="s">
        <v>61</v>
      </c>
      <c r="G179" s="132">
        <f>(Eingabe_Zusatzmodul_Mensa!G5*Emissionsfaktoren!$G179)/1000</f>
        <v>0</v>
      </c>
      <c r="H179" s="133"/>
    </row>
    <row r="180" spans="2:8" ht="15" customHeight="1" x14ac:dyDescent="0.25">
      <c r="B180" s="220"/>
      <c r="C180" s="217"/>
      <c r="D180" s="217"/>
      <c r="E180" s="222"/>
      <c r="F180" s="136" t="s">
        <v>43</v>
      </c>
      <c r="G180" s="132">
        <f>(Eingabe_Zusatzmodul_Mensa!G6*Emissionsfaktoren!$G180)/1000</f>
        <v>0</v>
      </c>
      <c r="H180" s="133"/>
    </row>
    <row r="181" spans="2:8" ht="15" customHeight="1" x14ac:dyDescent="0.25">
      <c r="B181" s="220"/>
      <c r="C181" s="217" t="s">
        <v>46</v>
      </c>
      <c r="D181" s="217" t="s">
        <v>47</v>
      </c>
      <c r="E181" s="218"/>
      <c r="F181" s="136" t="s">
        <v>42</v>
      </c>
      <c r="G181" s="132">
        <f>(Eingabe_Zusatzmodul_Mensa!G7*Emissionsfaktoren!$G181)/1000</f>
        <v>0</v>
      </c>
      <c r="H181" s="133"/>
    </row>
    <row r="182" spans="2:8" ht="15" customHeight="1" x14ac:dyDescent="0.25">
      <c r="B182" s="220"/>
      <c r="C182" s="217"/>
      <c r="D182" s="217"/>
      <c r="E182" s="218"/>
      <c r="F182" s="136" t="s">
        <v>48</v>
      </c>
      <c r="G182" s="132">
        <f>(Eingabe_Zusatzmodul_Mensa!G8*Emissionsfaktoren!$G182)/1000</f>
        <v>0</v>
      </c>
      <c r="H182" s="133"/>
    </row>
    <row r="183" spans="2:8" ht="15" customHeight="1" x14ac:dyDescent="0.25">
      <c r="B183" s="220"/>
      <c r="C183" s="217"/>
      <c r="D183" s="217" t="s">
        <v>49</v>
      </c>
      <c r="E183" s="216" t="s">
        <v>50</v>
      </c>
      <c r="F183" s="136" t="s">
        <v>42</v>
      </c>
      <c r="G183" s="132">
        <f>(Eingabe_Zusatzmodul_Mensa!G9*Emissionsfaktoren!$G183)/1000</f>
        <v>0</v>
      </c>
      <c r="H183" s="133"/>
    </row>
    <row r="184" spans="2:8" ht="15" customHeight="1" x14ac:dyDescent="0.25">
      <c r="B184" s="220"/>
      <c r="C184" s="217"/>
      <c r="D184" s="217"/>
      <c r="E184" s="216"/>
      <c r="F184" s="136" t="s">
        <v>207</v>
      </c>
      <c r="G184" s="132">
        <f>(Eingabe_Zusatzmodul_Mensa!G10*Emissionsfaktoren!$G184)/1000</f>
        <v>0</v>
      </c>
      <c r="H184" s="133"/>
    </row>
    <row r="185" spans="2:8" ht="15" customHeight="1" x14ac:dyDescent="0.25">
      <c r="B185" s="220"/>
      <c r="C185" s="217"/>
      <c r="D185" s="217"/>
      <c r="E185" s="216" t="s">
        <v>52</v>
      </c>
      <c r="F185" s="136" t="s">
        <v>42</v>
      </c>
      <c r="G185" s="132">
        <f>(Eingabe_Zusatzmodul_Mensa!G11*Emissionsfaktoren!$G185)/1000</f>
        <v>0</v>
      </c>
      <c r="H185" s="133"/>
    </row>
    <row r="186" spans="2:8" ht="15" customHeight="1" x14ac:dyDescent="0.25">
      <c r="B186" s="220"/>
      <c r="C186" s="217"/>
      <c r="D186" s="217"/>
      <c r="E186" s="216"/>
      <c r="F186" s="136" t="s">
        <v>207</v>
      </c>
      <c r="G186" s="132">
        <f>(Eingabe_Zusatzmodul_Mensa!G12*Emissionsfaktoren!$G186)/1000</f>
        <v>0</v>
      </c>
      <c r="H186" s="133"/>
    </row>
    <row r="187" spans="2:8" ht="15" customHeight="1" x14ac:dyDescent="0.25">
      <c r="B187" s="220"/>
      <c r="C187" s="217"/>
      <c r="D187" s="217" t="s">
        <v>53</v>
      </c>
      <c r="E187" s="218"/>
      <c r="F187" s="136" t="s">
        <v>42</v>
      </c>
      <c r="G187" s="132">
        <f>(Eingabe_Zusatzmodul_Mensa!G13*Emissionsfaktoren!$G187)/1000</f>
        <v>0</v>
      </c>
      <c r="H187" s="133"/>
    </row>
    <row r="188" spans="2:8" ht="15" customHeight="1" x14ac:dyDescent="0.25">
      <c r="B188" s="220"/>
      <c r="C188" s="217"/>
      <c r="D188" s="217"/>
      <c r="E188" s="218"/>
      <c r="F188" s="136" t="s">
        <v>54</v>
      </c>
      <c r="G188" s="132">
        <f>(Eingabe_Zusatzmodul_Mensa!G14*Emissionsfaktoren!$G188)/1000</f>
        <v>0</v>
      </c>
      <c r="H188" s="133"/>
    </row>
    <row r="189" spans="2:8" ht="15" customHeight="1" x14ac:dyDescent="0.25">
      <c r="B189" s="220"/>
      <c r="C189" s="217" t="s">
        <v>58</v>
      </c>
      <c r="D189" s="215" t="s">
        <v>59</v>
      </c>
      <c r="E189" s="214" t="s">
        <v>60</v>
      </c>
      <c r="F189" s="136" t="s">
        <v>61</v>
      </c>
      <c r="G189" s="132">
        <f>(Eingabe_Zusatzmodul_Mensa!G15*Emissionsfaktoren!$G189)/1000</f>
        <v>0</v>
      </c>
      <c r="H189" s="133"/>
    </row>
    <row r="190" spans="2:8" ht="15" customHeight="1" x14ac:dyDescent="0.25">
      <c r="B190" s="220"/>
      <c r="C190" s="217"/>
      <c r="D190" s="215"/>
      <c r="E190" s="214"/>
      <c r="F190" s="136" t="s">
        <v>43</v>
      </c>
      <c r="G190" s="132">
        <f>(Eingabe_Zusatzmodul_Mensa!G16*Emissionsfaktoren!$G190)/1000</f>
        <v>0</v>
      </c>
      <c r="H190" s="133"/>
    </row>
    <row r="191" spans="2:8" ht="15" customHeight="1" x14ac:dyDescent="0.25">
      <c r="B191" s="220"/>
      <c r="C191" s="217"/>
      <c r="D191" s="215" t="s">
        <v>62</v>
      </c>
      <c r="E191" s="214" t="s">
        <v>63</v>
      </c>
      <c r="F191" s="136" t="s">
        <v>61</v>
      </c>
      <c r="G191" s="132">
        <f>(Eingabe_Zusatzmodul_Mensa!G17*Emissionsfaktoren!$G191)/1000</f>
        <v>0</v>
      </c>
      <c r="H191" s="133"/>
    </row>
    <row r="192" spans="2:8" ht="15" customHeight="1" x14ac:dyDescent="0.25">
      <c r="B192" s="220"/>
      <c r="C192" s="217"/>
      <c r="D192" s="215"/>
      <c r="E192" s="214"/>
      <c r="F192" s="136" t="s">
        <v>43</v>
      </c>
      <c r="G192" s="132">
        <f>(Eingabe_Zusatzmodul_Mensa!G18*Emissionsfaktoren!$G192)/1000</f>
        <v>0</v>
      </c>
      <c r="H192" s="133"/>
    </row>
    <row r="193" spans="2:8" ht="15" customHeight="1" x14ac:dyDescent="0.25">
      <c r="B193" s="220"/>
      <c r="C193" s="217"/>
      <c r="D193" s="215"/>
      <c r="E193" s="214" t="s">
        <v>64</v>
      </c>
      <c r="F193" s="136" t="s">
        <v>61</v>
      </c>
      <c r="G193" s="132">
        <f>(Eingabe_Zusatzmodul_Mensa!G19*Emissionsfaktoren!$G193)/1000</f>
        <v>0</v>
      </c>
      <c r="H193" s="133"/>
    </row>
    <row r="194" spans="2:8" ht="15" customHeight="1" x14ac:dyDescent="0.25">
      <c r="B194" s="220"/>
      <c r="C194" s="217"/>
      <c r="D194" s="215"/>
      <c r="E194" s="214"/>
      <c r="F194" s="136" t="s">
        <v>43</v>
      </c>
      <c r="G194" s="132">
        <f>(Eingabe_Zusatzmodul_Mensa!G20*Emissionsfaktoren!$G194)/1000</f>
        <v>0</v>
      </c>
      <c r="H194" s="133"/>
    </row>
    <row r="195" spans="2:8" ht="15" customHeight="1" x14ac:dyDescent="0.25">
      <c r="B195" s="220"/>
      <c r="C195" s="217"/>
      <c r="D195" s="215" t="s">
        <v>65</v>
      </c>
      <c r="E195" s="214" t="s">
        <v>66</v>
      </c>
      <c r="F195" s="136" t="s">
        <v>61</v>
      </c>
      <c r="G195" s="132">
        <f>(Eingabe_Zusatzmodul_Mensa!G21*Emissionsfaktoren!$G195)/1000</f>
        <v>0</v>
      </c>
      <c r="H195" s="133"/>
    </row>
    <row r="196" spans="2:8" ht="15" customHeight="1" x14ac:dyDescent="0.25">
      <c r="B196" s="220"/>
      <c r="C196" s="217"/>
      <c r="D196" s="215"/>
      <c r="E196" s="214"/>
      <c r="F196" s="136" t="s">
        <v>43</v>
      </c>
      <c r="G196" s="132">
        <f>(Eingabe_Zusatzmodul_Mensa!G22*Emissionsfaktoren!$G196)/1000</f>
        <v>0</v>
      </c>
      <c r="H196" s="133"/>
    </row>
    <row r="197" spans="2:8" ht="15" customHeight="1" x14ac:dyDescent="0.25">
      <c r="B197" s="220"/>
      <c r="C197" s="217"/>
      <c r="D197" s="215" t="s">
        <v>67</v>
      </c>
      <c r="E197" s="214" t="s">
        <v>68</v>
      </c>
      <c r="F197" s="136" t="s">
        <v>61</v>
      </c>
      <c r="G197" s="132">
        <f>(Eingabe_Zusatzmodul_Mensa!G23*Emissionsfaktoren!$G197)/1000</f>
        <v>0</v>
      </c>
      <c r="H197" s="133"/>
    </row>
    <row r="198" spans="2:8" ht="15" customHeight="1" x14ac:dyDescent="0.25">
      <c r="B198" s="220"/>
      <c r="C198" s="217"/>
      <c r="D198" s="215"/>
      <c r="E198" s="214"/>
      <c r="F198" s="136" t="s">
        <v>43</v>
      </c>
      <c r="G198" s="132">
        <f>(Eingabe_Zusatzmodul_Mensa!G24*Emissionsfaktoren!$G198)/1000</f>
        <v>0</v>
      </c>
      <c r="H198" s="133"/>
    </row>
    <row r="199" spans="2:8" ht="15" customHeight="1" x14ac:dyDescent="0.25">
      <c r="B199" s="220"/>
      <c r="C199" s="217"/>
      <c r="D199" s="215" t="s">
        <v>69</v>
      </c>
      <c r="E199" s="214" t="s">
        <v>70</v>
      </c>
      <c r="F199" s="136" t="s">
        <v>61</v>
      </c>
      <c r="G199" s="132">
        <f>(Eingabe_Zusatzmodul_Mensa!G25*Emissionsfaktoren!$G199)/1000</f>
        <v>0</v>
      </c>
      <c r="H199" s="133"/>
    </row>
    <row r="200" spans="2:8" ht="15" customHeight="1" x14ac:dyDescent="0.25">
      <c r="B200" s="220"/>
      <c r="C200" s="217"/>
      <c r="D200" s="215"/>
      <c r="E200" s="214"/>
      <c r="F200" s="136" t="s">
        <v>43</v>
      </c>
      <c r="G200" s="132">
        <f>(Eingabe_Zusatzmodul_Mensa!G26*Emissionsfaktoren!$G200)/1000</f>
        <v>0</v>
      </c>
      <c r="H200" s="133"/>
    </row>
    <row r="201" spans="2:8" ht="15" customHeight="1" x14ac:dyDescent="0.25">
      <c r="B201" s="220"/>
      <c r="C201" s="217"/>
      <c r="D201" s="215" t="s">
        <v>71</v>
      </c>
      <c r="E201" s="214" t="s">
        <v>72</v>
      </c>
      <c r="F201" s="136" t="s">
        <v>61</v>
      </c>
      <c r="G201" s="132">
        <f>(Eingabe_Zusatzmodul_Mensa!G27*Emissionsfaktoren!$G201)/1000</f>
        <v>0</v>
      </c>
      <c r="H201" s="133"/>
    </row>
    <row r="202" spans="2:8" ht="15" customHeight="1" x14ac:dyDescent="0.25">
      <c r="B202" s="220"/>
      <c r="C202" s="217"/>
      <c r="D202" s="215"/>
      <c r="E202" s="214"/>
      <c r="F202" s="136" t="s">
        <v>43</v>
      </c>
      <c r="G202" s="132">
        <f>(Eingabe_Zusatzmodul_Mensa!G28*Emissionsfaktoren!$G202)/1000</f>
        <v>0</v>
      </c>
      <c r="H202" s="133"/>
    </row>
    <row r="203" spans="2:8" ht="15" customHeight="1" x14ac:dyDescent="0.25">
      <c r="B203" s="220"/>
      <c r="C203" s="217"/>
      <c r="D203" s="215" t="s">
        <v>73</v>
      </c>
      <c r="E203" s="214" t="s">
        <v>74</v>
      </c>
      <c r="F203" s="136" t="s">
        <v>61</v>
      </c>
      <c r="G203" s="132">
        <f>(Eingabe_Zusatzmodul_Mensa!G29*Emissionsfaktoren!$G203)/1000</f>
        <v>0</v>
      </c>
      <c r="H203" s="133"/>
    </row>
    <row r="204" spans="2:8" ht="15" customHeight="1" x14ac:dyDescent="0.25">
      <c r="B204" s="220"/>
      <c r="C204" s="217"/>
      <c r="D204" s="215"/>
      <c r="E204" s="214"/>
      <c r="F204" s="136" t="s">
        <v>43</v>
      </c>
      <c r="G204" s="132">
        <f>(Eingabe_Zusatzmodul_Mensa!G30*Emissionsfaktoren!$G204)/1000</f>
        <v>0</v>
      </c>
      <c r="H204" s="133"/>
    </row>
    <row r="205" spans="2:8" ht="15" customHeight="1" x14ac:dyDescent="0.25">
      <c r="B205" s="220"/>
      <c r="C205" s="217"/>
      <c r="D205" s="215" t="s">
        <v>75</v>
      </c>
      <c r="E205" s="214" t="s">
        <v>76</v>
      </c>
      <c r="F205" s="136" t="s">
        <v>61</v>
      </c>
      <c r="G205" s="132">
        <f>(Eingabe_Zusatzmodul_Mensa!G31*Emissionsfaktoren!$G205)/1000</f>
        <v>0</v>
      </c>
      <c r="H205" s="133"/>
    </row>
    <row r="206" spans="2:8" x14ac:dyDescent="0.25">
      <c r="B206" s="220"/>
      <c r="C206" s="217"/>
      <c r="D206" s="215"/>
      <c r="E206" s="214"/>
      <c r="F206" s="136" t="s">
        <v>43</v>
      </c>
      <c r="G206" s="132">
        <f>(Eingabe_Zusatzmodul_Mensa!G32*Emissionsfaktoren!$G206)/1000</f>
        <v>0</v>
      </c>
    </row>
    <row r="207" spans="2:8" ht="13.5" customHeight="1" x14ac:dyDescent="0.25">
      <c r="B207" s="220"/>
      <c r="C207" s="217"/>
      <c r="D207" s="215" t="s">
        <v>77</v>
      </c>
      <c r="E207" s="214" t="s">
        <v>78</v>
      </c>
      <c r="F207" s="136" t="s">
        <v>61</v>
      </c>
      <c r="G207" s="132">
        <f>(Eingabe_Zusatzmodul_Mensa!G33*Emissionsfaktoren!$G207)/1000</f>
        <v>0</v>
      </c>
    </row>
    <row r="208" spans="2:8" x14ac:dyDescent="0.25">
      <c r="B208" s="220"/>
      <c r="C208" s="217"/>
      <c r="D208" s="215"/>
      <c r="E208" s="214"/>
      <c r="F208" s="136" t="s">
        <v>43</v>
      </c>
      <c r="G208" s="132">
        <f>(Eingabe_Zusatzmodul_Mensa!G34*Emissionsfaktoren!$G208)/1000</f>
        <v>0</v>
      </c>
    </row>
    <row r="209" spans="2:7" ht="13.5" customHeight="1" x14ac:dyDescent="0.25">
      <c r="B209" s="220"/>
      <c r="C209" s="217"/>
      <c r="D209" s="215" t="s">
        <v>79</v>
      </c>
      <c r="E209" s="214" t="s">
        <v>80</v>
      </c>
      <c r="F209" s="136" t="s">
        <v>61</v>
      </c>
      <c r="G209" s="132">
        <f>(Eingabe_Zusatzmodul_Mensa!G35*Emissionsfaktoren!$G209)/1000</f>
        <v>0</v>
      </c>
    </row>
    <row r="210" spans="2:7" x14ac:dyDescent="0.25">
      <c r="B210" s="220"/>
      <c r="C210" s="217"/>
      <c r="D210" s="215"/>
      <c r="E210" s="214"/>
      <c r="F210" s="136" t="s">
        <v>43</v>
      </c>
      <c r="G210" s="132">
        <f>(Eingabe_Zusatzmodul_Mensa!G36*Emissionsfaktoren!$G210)/1000</f>
        <v>0</v>
      </c>
    </row>
    <row r="211" spans="2:7" ht="13.5" customHeight="1" x14ac:dyDescent="0.25">
      <c r="B211" s="220"/>
      <c r="C211" s="217"/>
      <c r="D211" s="215" t="s">
        <v>81</v>
      </c>
      <c r="E211" s="214" t="s">
        <v>82</v>
      </c>
      <c r="F211" s="136" t="s">
        <v>61</v>
      </c>
      <c r="G211" s="132">
        <f>(Eingabe_Zusatzmodul_Mensa!G37*Emissionsfaktoren!$G211)/1000</f>
        <v>0</v>
      </c>
    </row>
    <row r="212" spans="2:7" ht="13.5" customHeight="1" x14ac:dyDescent="0.25">
      <c r="B212" s="220"/>
      <c r="C212" s="217"/>
      <c r="D212" s="215"/>
      <c r="E212" s="214"/>
      <c r="F212" s="136" t="s">
        <v>43</v>
      </c>
      <c r="G212" s="132">
        <f>(Eingabe_Zusatzmodul_Mensa!G38*Emissionsfaktoren!$G212)/1000</f>
        <v>0</v>
      </c>
    </row>
    <row r="213" spans="2:7" ht="13.5" customHeight="1" x14ac:dyDescent="0.25">
      <c r="B213" s="220"/>
      <c r="C213" s="217"/>
      <c r="D213" s="215" t="s">
        <v>83</v>
      </c>
      <c r="E213" s="214" t="s">
        <v>84</v>
      </c>
      <c r="F213" s="136" t="s">
        <v>61</v>
      </c>
      <c r="G213" s="132">
        <f>(Eingabe_Zusatzmodul_Mensa!G39*Emissionsfaktoren!$G213)/1000</f>
        <v>0</v>
      </c>
    </row>
    <row r="214" spans="2:7" ht="13.5" customHeight="1" x14ac:dyDescent="0.25">
      <c r="B214" s="220"/>
      <c r="C214" s="217"/>
      <c r="D214" s="215"/>
      <c r="E214" s="214"/>
      <c r="F214" s="136" t="s">
        <v>43</v>
      </c>
      <c r="G214" s="132">
        <f>(Eingabe_Zusatzmodul_Mensa!G40*Emissionsfaktoren!$G214)/1000</f>
        <v>0</v>
      </c>
    </row>
    <row r="215" spans="2:7" ht="13.5" customHeight="1" x14ac:dyDescent="0.25">
      <c r="B215" s="220"/>
      <c r="C215" s="217"/>
      <c r="D215" s="215" t="s">
        <v>272</v>
      </c>
      <c r="E215" s="214" t="s">
        <v>85</v>
      </c>
      <c r="F215" s="136" t="s">
        <v>61</v>
      </c>
      <c r="G215" s="132">
        <f>(Eingabe_Zusatzmodul_Mensa!G41*Emissionsfaktoren!$G215)/1000</f>
        <v>0</v>
      </c>
    </row>
    <row r="216" spans="2:7" ht="13.5" customHeight="1" x14ac:dyDescent="0.25">
      <c r="B216" s="220"/>
      <c r="C216" s="217"/>
      <c r="D216" s="215"/>
      <c r="E216" s="214"/>
      <c r="F216" s="136" t="s">
        <v>43</v>
      </c>
      <c r="G216" s="132">
        <f>(Eingabe_Zusatzmodul_Mensa!G42*Emissionsfaktoren!$G216)/1000</f>
        <v>0</v>
      </c>
    </row>
    <row r="217" spans="2:7" ht="13.5" customHeight="1" x14ac:dyDescent="0.25">
      <c r="B217" s="220"/>
      <c r="C217" s="217"/>
      <c r="D217" s="215" t="s">
        <v>274</v>
      </c>
      <c r="E217" s="214" t="s">
        <v>86</v>
      </c>
      <c r="F217" s="136" t="s">
        <v>61</v>
      </c>
      <c r="G217" s="132">
        <f>(Eingabe_Zusatzmodul_Mensa!G43*Emissionsfaktoren!$G217)/1000</f>
        <v>0</v>
      </c>
    </row>
    <row r="218" spans="2:7" ht="13.5" customHeight="1" x14ac:dyDescent="0.25">
      <c r="B218" s="220"/>
      <c r="C218" s="217"/>
      <c r="D218" s="215"/>
      <c r="E218" s="214"/>
      <c r="F218" s="136" t="s">
        <v>43</v>
      </c>
      <c r="G218" s="132">
        <f>(Eingabe_Zusatzmodul_Mensa!G44*Emissionsfaktoren!$G218)/1000</f>
        <v>0</v>
      </c>
    </row>
    <row r="219" spans="2:7" ht="13.5" customHeight="1" x14ac:dyDescent="0.25">
      <c r="B219" s="220"/>
      <c r="C219" s="217"/>
      <c r="D219" s="215" t="s">
        <v>87</v>
      </c>
      <c r="E219" s="214" t="s">
        <v>88</v>
      </c>
      <c r="F219" s="136" t="s">
        <v>61</v>
      </c>
      <c r="G219" s="132">
        <f>(Eingabe_Zusatzmodul_Mensa!G45*Emissionsfaktoren!$G219)/1000</f>
        <v>0</v>
      </c>
    </row>
    <row r="220" spans="2:7" ht="13.5" customHeight="1" x14ac:dyDescent="0.25">
      <c r="B220" s="220"/>
      <c r="C220" s="217"/>
      <c r="D220" s="215"/>
      <c r="E220" s="214"/>
      <c r="F220" s="136" t="s">
        <v>43</v>
      </c>
      <c r="G220" s="132">
        <f>(Eingabe_Zusatzmodul_Mensa!G46*Emissionsfaktoren!$G220)/1000</f>
        <v>0</v>
      </c>
    </row>
    <row r="221" spans="2:7" ht="13.5" customHeight="1" x14ac:dyDescent="0.25">
      <c r="B221" s="220"/>
      <c r="C221" s="217"/>
      <c r="D221" s="215" t="s">
        <v>89</v>
      </c>
      <c r="E221" s="214"/>
      <c r="F221" s="136" t="s">
        <v>61</v>
      </c>
      <c r="G221" s="132">
        <f>(Eingabe_Zusatzmodul_Mensa!G47*Emissionsfaktoren!$G221)/1000</f>
        <v>0</v>
      </c>
    </row>
    <row r="222" spans="2:7" ht="13.5" customHeight="1" x14ac:dyDescent="0.25">
      <c r="B222" s="220"/>
      <c r="C222" s="217"/>
      <c r="D222" s="215"/>
      <c r="E222" s="214"/>
      <c r="F222" s="136" t="s">
        <v>43</v>
      </c>
      <c r="G222" s="132">
        <f>(Eingabe_Zusatzmodul_Mensa!G48*Emissionsfaktoren!$G222)/1000</f>
        <v>0</v>
      </c>
    </row>
    <row r="223" spans="2:7" ht="13.5" customHeight="1" x14ac:dyDescent="0.25">
      <c r="B223" s="220"/>
      <c r="C223" s="217" t="s">
        <v>90</v>
      </c>
      <c r="D223" s="217" t="s">
        <v>91</v>
      </c>
      <c r="E223" s="218"/>
      <c r="F223" s="136" t="s">
        <v>61</v>
      </c>
      <c r="G223" s="132">
        <f>(Eingabe_Zusatzmodul_Mensa!G49*Emissionsfaktoren!$G223)/1000</f>
        <v>0</v>
      </c>
    </row>
    <row r="224" spans="2:7" ht="13.5" customHeight="1" x14ac:dyDescent="0.25">
      <c r="B224" s="220"/>
      <c r="C224" s="217"/>
      <c r="D224" s="217"/>
      <c r="E224" s="218"/>
      <c r="F224" s="136" t="s">
        <v>43</v>
      </c>
      <c r="G224" s="132">
        <f>(Eingabe_Zusatzmodul_Mensa!G50*Emissionsfaktoren!$G224)/1000</f>
        <v>0</v>
      </c>
    </row>
    <row r="225" spans="2:7" ht="13.5" customHeight="1" x14ac:dyDescent="0.25">
      <c r="B225" s="220"/>
      <c r="C225" s="217"/>
      <c r="D225" s="217" t="s">
        <v>92</v>
      </c>
      <c r="E225" s="218"/>
      <c r="F225" s="136" t="s">
        <v>61</v>
      </c>
      <c r="G225" s="132">
        <f>(Eingabe_Zusatzmodul_Mensa!G51*Emissionsfaktoren!$G225)/1000</f>
        <v>0</v>
      </c>
    </row>
    <row r="226" spans="2:7" ht="13.5" customHeight="1" x14ac:dyDescent="0.25">
      <c r="B226" s="220"/>
      <c r="C226" s="217"/>
      <c r="D226" s="217"/>
      <c r="E226" s="218"/>
      <c r="F226" s="136" t="s">
        <v>43</v>
      </c>
      <c r="G226" s="132">
        <f>(Eingabe_Zusatzmodul_Mensa!G52*Emissionsfaktoren!$G226)/1000</f>
        <v>0</v>
      </c>
    </row>
    <row r="227" spans="2:7" ht="13.5" customHeight="1" x14ac:dyDescent="0.25">
      <c r="B227" s="220"/>
      <c r="C227" s="217"/>
      <c r="D227" s="217" t="s">
        <v>93</v>
      </c>
      <c r="E227" s="218"/>
      <c r="F227" s="136" t="s">
        <v>61</v>
      </c>
      <c r="G227" s="132">
        <f>(Eingabe_Zusatzmodul_Mensa!G53*Emissionsfaktoren!$G227)/1000</f>
        <v>0</v>
      </c>
    </row>
    <row r="228" spans="2:7" x14ac:dyDescent="0.25">
      <c r="B228" s="220"/>
      <c r="C228" s="217"/>
      <c r="D228" s="217"/>
      <c r="E228" s="218"/>
      <c r="F228" s="136" t="s">
        <v>43</v>
      </c>
      <c r="G228" s="132">
        <f>(Eingabe_Zusatzmodul_Mensa!G54*Emissionsfaktoren!$G228)/1000</f>
        <v>0</v>
      </c>
    </row>
    <row r="229" spans="2:7" ht="13.5" customHeight="1" x14ac:dyDescent="0.25">
      <c r="B229" s="219" t="s">
        <v>228</v>
      </c>
      <c r="C229" s="196" t="s">
        <v>143</v>
      </c>
      <c r="D229" s="196"/>
      <c r="E229" s="35" t="s">
        <v>144</v>
      </c>
      <c r="F229" s="34" t="s">
        <v>54</v>
      </c>
      <c r="G229" s="132">
        <f>(Eingabe_Zusatzmodul_Mensa!G55*Emissionsfaktoren!$G229)/1000</f>
        <v>0</v>
      </c>
    </row>
    <row r="230" spans="2:7" x14ac:dyDescent="0.25">
      <c r="B230" s="219"/>
      <c r="C230" s="196"/>
      <c r="D230" s="196"/>
      <c r="E230" s="35" t="s">
        <v>145</v>
      </c>
      <c r="F230" s="34" t="s">
        <v>54</v>
      </c>
      <c r="G230" s="132">
        <f>(Eingabe_Zusatzmodul_Mensa!G56*Emissionsfaktoren!$G230)/1000</f>
        <v>0</v>
      </c>
    </row>
    <row r="231" spans="2:7" x14ac:dyDescent="0.25">
      <c r="B231" s="219"/>
      <c r="C231" s="196"/>
      <c r="D231" s="196"/>
      <c r="E231" s="35" t="s">
        <v>146</v>
      </c>
      <c r="F231" s="34" t="s">
        <v>54</v>
      </c>
      <c r="G231" s="132">
        <f>(Eingabe_Zusatzmodul_Mensa!G57*Emissionsfaktoren!$G231)/1000</f>
        <v>0</v>
      </c>
    </row>
    <row r="232" spans="2:7" x14ac:dyDescent="0.25">
      <c r="B232" s="219"/>
      <c r="C232" s="196"/>
      <c r="D232" s="196"/>
      <c r="E232" s="35" t="s">
        <v>147</v>
      </c>
      <c r="F232" s="34" t="s">
        <v>54</v>
      </c>
      <c r="G232" s="132">
        <f>(Eingabe_Zusatzmodul_Mensa!G58*Emissionsfaktoren!$G232)/1000</f>
        <v>0</v>
      </c>
    </row>
    <row r="233" spans="2:7" x14ac:dyDescent="0.25">
      <c r="B233" s="219"/>
      <c r="C233" s="196"/>
      <c r="D233" s="196"/>
      <c r="E233" s="35" t="s">
        <v>148</v>
      </c>
      <c r="F233" s="34" t="s">
        <v>54</v>
      </c>
      <c r="G233" s="132">
        <f>(Eingabe_Zusatzmodul_Mensa!G59*Emissionsfaktoren!$G233)/1000</f>
        <v>0</v>
      </c>
    </row>
    <row r="234" spans="2:7" x14ac:dyDescent="0.25">
      <c r="B234" s="219"/>
      <c r="C234" s="196"/>
      <c r="D234" s="196"/>
      <c r="E234" s="35" t="s">
        <v>149</v>
      </c>
      <c r="F234" s="34" t="s">
        <v>54</v>
      </c>
      <c r="G234" s="132">
        <f>(Eingabe_Zusatzmodul_Mensa!G60*Emissionsfaktoren!$G234)/1000</f>
        <v>0</v>
      </c>
    </row>
    <row r="235" spans="2:7" x14ac:dyDescent="0.25">
      <c r="B235" s="219"/>
      <c r="C235" s="196"/>
      <c r="D235" s="196"/>
      <c r="E235" s="35" t="s">
        <v>150</v>
      </c>
      <c r="F235" s="34" t="s">
        <v>54</v>
      </c>
      <c r="G235" s="132">
        <f>(Eingabe_Zusatzmodul_Mensa!G61*Emissionsfaktoren!$G235)/1000</f>
        <v>0</v>
      </c>
    </row>
    <row r="236" spans="2:7" x14ac:dyDescent="0.25">
      <c r="B236" s="219"/>
      <c r="C236" s="196"/>
      <c r="D236" s="196"/>
      <c r="E236" s="35" t="s">
        <v>151</v>
      </c>
      <c r="F236" s="34" t="s">
        <v>54</v>
      </c>
      <c r="G236" s="132">
        <f>(Eingabe_Zusatzmodul_Mensa!G62*Emissionsfaktoren!$G236)/1000</f>
        <v>0</v>
      </c>
    </row>
    <row r="237" spans="2:7" x14ac:dyDescent="0.25">
      <c r="B237" s="219"/>
      <c r="C237" s="196"/>
      <c r="D237" s="196"/>
      <c r="E237" s="35" t="s">
        <v>152</v>
      </c>
      <c r="F237" s="34" t="s">
        <v>54</v>
      </c>
      <c r="G237" s="132">
        <f>(Eingabe_Zusatzmodul_Mensa!G63*Emissionsfaktoren!$G237)/1000</f>
        <v>0</v>
      </c>
    </row>
    <row r="238" spans="2:7" x14ac:dyDescent="0.25">
      <c r="B238" s="219"/>
      <c r="C238" s="196"/>
      <c r="D238" s="196"/>
      <c r="E238" s="35" t="s">
        <v>153</v>
      </c>
      <c r="F238" s="34" t="s">
        <v>54</v>
      </c>
      <c r="G238" s="132">
        <f>(Eingabe_Zusatzmodul_Mensa!G64*Emissionsfaktoren!$G238)/1000</f>
        <v>0</v>
      </c>
    </row>
    <row r="239" spans="2:7" x14ac:dyDescent="0.25">
      <c r="B239" s="219"/>
      <c r="C239" s="196"/>
      <c r="D239" s="196"/>
      <c r="E239" s="35" t="s">
        <v>154</v>
      </c>
      <c r="F239" s="34" t="s">
        <v>54</v>
      </c>
      <c r="G239" s="132">
        <f>(Eingabe_Zusatzmodul_Mensa!G65*Emissionsfaktoren!$G239)/1000</f>
        <v>0</v>
      </c>
    </row>
    <row r="240" spans="2:7" x14ac:dyDescent="0.25">
      <c r="B240" s="219"/>
      <c r="C240" s="196"/>
      <c r="D240" s="196"/>
      <c r="E240" s="35" t="s">
        <v>155</v>
      </c>
      <c r="F240" s="34" t="s">
        <v>54</v>
      </c>
      <c r="G240" s="132">
        <f>(Eingabe_Zusatzmodul_Mensa!G66*Emissionsfaktoren!$G240)/1000</f>
        <v>0</v>
      </c>
    </row>
    <row r="241" spans="2:7" x14ac:dyDescent="0.25">
      <c r="B241" s="219"/>
      <c r="C241" s="196"/>
      <c r="D241" s="196"/>
      <c r="E241" s="35" t="s">
        <v>156</v>
      </c>
      <c r="F241" s="34" t="s">
        <v>54</v>
      </c>
      <c r="G241" s="132">
        <f>(Eingabe_Zusatzmodul_Mensa!G67*Emissionsfaktoren!$G241)/1000</f>
        <v>0</v>
      </c>
    </row>
    <row r="242" spans="2:7" x14ac:dyDescent="0.25">
      <c r="B242" s="219"/>
      <c r="C242" s="196"/>
      <c r="D242" s="196"/>
      <c r="E242" s="35" t="s">
        <v>157</v>
      </c>
      <c r="F242" s="34" t="s">
        <v>54</v>
      </c>
      <c r="G242" s="132">
        <f>(Eingabe_Zusatzmodul_Mensa!G68*Emissionsfaktoren!$G242)/1000</f>
        <v>0</v>
      </c>
    </row>
    <row r="243" spans="2:7" x14ac:dyDescent="0.25">
      <c r="B243" s="219"/>
      <c r="C243" s="196"/>
      <c r="D243" s="196"/>
      <c r="E243" s="35" t="s">
        <v>158</v>
      </c>
      <c r="F243" s="34" t="s">
        <v>54</v>
      </c>
      <c r="G243" s="132">
        <f>(Eingabe_Zusatzmodul_Mensa!G69*Emissionsfaktoren!$G243)/1000</f>
        <v>0</v>
      </c>
    </row>
    <row r="244" spans="2:7" x14ac:dyDescent="0.25">
      <c r="B244" s="219"/>
      <c r="C244" s="196"/>
      <c r="D244" s="196"/>
      <c r="E244" s="35" t="s">
        <v>159</v>
      </c>
      <c r="F244" s="34" t="s">
        <v>54</v>
      </c>
      <c r="G244" s="132">
        <f>(Eingabe_Zusatzmodul_Mensa!G70*Emissionsfaktoren!$G244)/1000</f>
        <v>0</v>
      </c>
    </row>
    <row r="245" spans="2:7" x14ac:dyDescent="0.25">
      <c r="B245" s="219"/>
      <c r="C245" s="196"/>
      <c r="D245" s="196"/>
      <c r="E245" s="35" t="s">
        <v>160</v>
      </c>
      <c r="F245" s="34" t="s">
        <v>54</v>
      </c>
      <c r="G245" s="132">
        <f>(Eingabe_Zusatzmodul_Mensa!G71*Emissionsfaktoren!$G245)/1000</f>
        <v>0</v>
      </c>
    </row>
    <row r="246" spans="2:7" x14ac:dyDescent="0.25">
      <c r="B246" s="219"/>
      <c r="C246" s="196"/>
      <c r="D246" s="196"/>
      <c r="E246" s="35" t="s">
        <v>161</v>
      </c>
      <c r="F246" s="34" t="s">
        <v>54</v>
      </c>
      <c r="G246" s="132">
        <f>(Eingabe_Zusatzmodul_Mensa!G72*Emissionsfaktoren!$G246)/1000</f>
        <v>0</v>
      </c>
    </row>
    <row r="247" spans="2:7" x14ac:dyDescent="0.25">
      <c r="B247" s="219"/>
      <c r="C247" s="196"/>
      <c r="D247" s="196"/>
      <c r="E247" s="35" t="s">
        <v>162</v>
      </c>
      <c r="F247" s="34" t="s">
        <v>54</v>
      </c>
      <c r="G247" s="132">
        <f>(Eingabe_Zusatzmodul_Mensa!G73*Emissionsfaktoren!$G247)/1000</f>
        <v>0</v>
      </c>
    </row>
    <row r="248" spans="2:7" x14ac:dyDescent="0.25">
      <c r="B248" s="219"/>
      <c r="C248" s="196"/>
      <c r="D248" s="196"/>
      <c r="E248" s="35" t="s">
        <v>163</v>
      </c>
      <c r="F248" s="34" t="s">
        <v>54</v>
      </c>
      <c r="G248" s="132">
        <f>(Eingabe_Zusatzmodul_Mensa!G74*Emissionsfaktoren!$G248)/1000</f>
        <v>0</v>
      </c>
    </row>
    <row r="249" spans="2:7" x14ac:dyDescent="0.25">
      <c r="B249" s="219"/>
      <c r="C249" s="196"/>
      <c r="D249" s="196"/>
      <c r="E249" s="35" t="s">
        <v>164</v>
      </c>
      <c r="F249" s="34" t="s">
        <v>54</v>
      </c>
      <c r="G249" s="132">
        <f>(Eingabe_Zusatzmodul_Mensa!G75*Emissionsfaktoren!$G249)/1000</f>
        <v>0</v>
      </c>
    </row>
    <row r="250" spans="2:7" x14ac:dyDescent="0.25">
      <c r="B250" s="219"/>
      <c r="C250" s="196"/>
      <c r="D250" s="196"/>
      <c r="E250" s="35" t="s">
        <v>165</v>
      </c>
      <c r="F250" s="34" t="s">
        <v>54</v>
      </c>
      <c r="G250" s="132">
        <f>(Eingabe_Zusatzmodul_Mensa!G76*Emissionsfaktoren!$G250)/1000</f>
        <v>0</v>
      </c>
    </row>
    <row r="251" spans="2:7" x14ac:dyDescent="0.25">
      <c r="B251" s="219"/>
      <c r="C251" s="196"/>
      <c r="D251" s="196"/>
      <c r="E251" s="35" t="s">
        <v>166</v>
      </c>
      <c r="F251" s="34" t="s">
        <v>54</v>
      </c>
      <c r="G251" s="132">
        <f>(Eingabe_Zusatzmodul_Mensa!G77*Emissionsfaktoren!$G251)/1000</f>
        <v>0</v>
      </c>
    </row>
    <row r="252" spans="2:7" x14ac:dyDescent="0.25">
      <c r="B252" s="219"/>
      <c r="C252" s="196"/>
      <c r="D252" s="196"/>
      <c r="E252" s="35" t="s">
        <v>167</v>
      </c>
      <c r="F252" s="34" t="s">
        <v>54</v>
      </c>
      <c r="G252" s="132">
        <f>(Eingabe_Zusatzmodul_Mensa!G78*Emissionsfaktoren!$G252)/1000</f>
        <v>0</v>
      </c>
    </row>
    <row r="253" spans="2:7" x14ac:dyDescent="0.25">
      <c r="B253" s="219"/>
      <c r="C253" s="196"/>
      <c r="D253" s="196"/>
      <c r="E253" s="35" t="s">
        <v>168</v>
      </c>
      <c r="F253" s="34" t="s">
        <v>54</v>
      </c>
      <c r="G253" s="132">
        <f>(Eingabe_Zusatzmodul_Mensa!G79*Emissionsfaktoren!$G253)/1000</f>
        <v>0</v>
      </c>
    </row>
    <row r="254" spans="2:7" x14ac:dyDescent="0.25">
      <c r="B254" s="219"/>
      <c r="C254" s="196"/>
      <c r="D254" s="196"/>
      <c r="E254" s="35" t="s">
        <v>169</v>
      </c>
      <c r="F254" s="34" t="s">
        <v>54</v>
      </c>
      <c r="G254" s="132">
        <f>(Eingabe_Zusatzmodul_Mensa!G80*Emissionsfaktoren!$G254)/1000</f>
        <v>0</v>
      </c>
    </row>
    <row r="255" spans="2:7" x14ac:dyDescent="0.25">
      <c r="B255" s="219"/>
      <c r="C255" s="196"/>
      <c r="D255" s="196"/>
      <c r="E255" s="35" t="s">
        <v>170</v>
      </c>
      <c r="F255" s="34" t="s">
        <v>54</v>
      </c>
      <c r="G255" s="132">
        <f>(Eingabe_Zusatzmodul_Mensa!G81*Emissionsfaktoren!$G255)/1000</f>
        <v>0</v>
      </c>
    </row>
    <row r="256" spans="2:7" x14ac:dyDescent="0.25">
      <c r="B256" s="219"/>
      <c r="C256" s="196"/>
      <c r="D256" s="196"/>
      <c r="E256" s="135" t="s">
        <v>171</v>
      </c>
      <c r="F256" s="34" t="s">
        <v>54</v>
      </c>
      <c r="G256" s="132">
        <f>(Eingabe_Zusatzmodul_Mensa!G82*Emissionsfaktoren!$G256)/1000</f>
        <v>0</v>
      </c>
    </row>
    <row r="257" spans="1:1024" x14ac:dyDescent="0.25">
      <c r="B257" s="219"/>
      <c r="C257" s="196"/>
      <c r="D257" s="196"/>
      <c r="E257" s="135" t="s">
        <v>172</v>
      </c>
      <c r="F257" s="34" t="s">
        <v>54</v>
      </c>
      <c r="G257" s="132">
        <f>(Eingabe_Zusatzmodul_Mensa!G83*Emissionsfaktoren!$G257)/1000</f>
        <v>0</v>
      </c>
    </row>
    <row r="258" spans="1:1024" x14ac:dyDescent="0.25">
      <c r="B258" s="219"/>
      <c r="C258" s="196"/>
      <c r="D258" s="196"/>
      <c r="E258" s="135" t="s">
        <v>173</v>
      </c>
      <c r="F258" s="34" t="s">
        <v>54</v>
      </c>
      <c r="G258" s="132">
        <f>(Eingabe_Zusatzmodul_Mensa!G84*Emissionsfaktoren!$G258)/1000</f>
        <v>0</v>
      </c>
    </row>
    <row r="259" spans="1:1024" ht="13.5" customHeight="1" x14ac:dyDescent="0.25">
      <c r="B259" s="219"/>
      <c r="C259" s="196" t="s">
        <v>190</v>
      </c>
      <c r="D259" s="196"/>
      <c r="E259" s="35" t="s">
        <v>191</v>
      </c>
      <c r="F259" s="34" t="s">
        <v>54</v>
      </c>
      <c r="G259" s="132">
        <f>(Eingabe_Zusatzmodul_Mensa!G85*Emissionsfaktoren!$G259)/1000</f>
        <v>0</v>
      </c>
    </row>
    <row r="260" spans="1:1024" x14ac:dyDescent="0.25">
      <c r="B260" s="219"/>
      <c r="C260" s="196"/>
      <c r="D260" s="196"/>
      <c r="E260" s="35" t="s">
        <v>192</v>
      </c>
      <c r="F260" s="34" t="s">
        <v>54</v>
      </c>
      <c r="G260" s="132">
        <f>(Eingabe_Zusatzmodul_Mensa!G86*Emissionsfaktoren!$G260)/1000</f>
        <v>0</v>
      </c>
    </row>
    <row r="261" spans="1:1024" x14ac:dyDescent="0.25">
      <c r="B261" s="219"/>
      <c r="C261" s="196"/>
      <c r="D261" s="196"/>
      <c r="E261" s="35" t="s">
        <v>193</v>
      </c>
      <c r="F261" s="34" t="s">
        <v>54</v>
      </c>
      <c r="G261" s="132">
        <f>(Eingabe_Zusatzmodul_Mensa!G87*Emissionsfaktoren!$G261)/1000</f>
        <v>0</v>
      </c>
    </row>
    <row r="262" spans="1:1024" x14ac:dyDescent="0.25">
      <c r="B262" s="219"/>
      <c r="C262" s="196"/>
      <c r="D262" s="196"/>
      <c r="E262" s="35" t="s">
        <v>194</v>
      </c>
      <c r="F262" s="34" t="s">
        <v>54</v>
      </c>
      <c r="G262" s="132">
        <f>(Eingabe_Zusatzmodul_Mensa!G88*Emissionsfaktoren!$G262)/1000</f>
        <v>0</v>
      </c>
    </row>
    <row r="263" spans="1:1024" x14ac:dyDescent="0.25">
      <c r="B263" s="219"/>
      <c r="C263" s="196"/>
      <c r="D263" s="196"/>
      <c r="E263" s="35" t="s">
        <v>195</v>
      </c>
      <c r="F263" s="34" t="s">
        <v>54</v>
      </c>
      <c r="G263" s="132">
        <f>(Eingabe_Zusatzmodul_Mensa!G89*Emissionsfaktoren!$G263)/1000</f>
        <v>0</v>
      </c>
    </row>
    <row r="264" spans="1:1024" x14ac:dyDescent="0.25">
      <c r="B264" s="137" t="s">
        <v>259</v>
      </c>
      <c r="C264" s="138"/>
      <c r="D264" s="138"/>
      <c r="E264" s="137"/>
      <c r="F264" s="137"/>
      <c r="G264" s="139">
        <f>SUM(G3:G175)</f>
        <v>0</v>
      </c>
    </row>
    <row r="265" spans="1:1024" x14ac:dyDescent="0.25">
      <c r="A265" s="137"/>
      <c r="B265" s="140" t="s">
        <v>260</v>
      </c>
      <c r="C265" s="140"/>
      <c r="D265" s="140"/>
      <c r="E265" s="140"/>
      <c r="F265" s="140"/>
      <c r="G265" s="141">
        <f>SUM(G177:G263)</f>
        <v>0</v>
      </c>
      <c r="H265" s="137"/>
      <c r="I265" s="142"/>
      <c r="J265" s="142"/>
      <c r="K265" s="143"/>
      <c r="L265" s="143"/>
      <c r="M265" s="143"/>
      <c r="N265" s="143"/>
      <c r="O265" s="143"/>
      <c r="P265" s="143"/>
      <c r="Q265" s="143"/>
      <c r="R265" s="143"/>
      <c r="S265" s="143"/>
      <c r="T265" s="143"/>
      <c r="U265" s="143"/>
      <c r="V265" s="143"/>
      <c r="W265" s="143"/>
      <c r="X265" s="143"/>
      <c r="Y265" s="143"/>
      <c r="Z265" s="143"/>
      <c r="AA265" s="143"/>
      <c r="AB265" s="143"/>
      <c r="AC265" s="143"/>
      <c r="AD265" s="143"/>
      <c r="AE265" s="143"/>
      <c r="AF265" s="143"/>
      <c r="AG265" s="143"/>
      <c r="AH265" s="143"/>
      <c r="AI265" s="143"/>
      <c r="AJ265" s="143"/>
      <c r="AK265" s="143"/>
      <c r="AL265" s="143"/>
      <c r="AM265" s="143"/>
      <c r="AN265" s="143"/>
      <c r="AO265" s="143"/>
      <c r="AP265" s="143"/>
      <c r="AQ265" s="143"/>
      <c r="AR265" s="143"/>
      <c r="AS265" s="143"/>
      <c r="AT265" s="143"/>
      <c r="AU265" s="143"/>
      <c r="AV265" s="143"/>
      <c r="AW265" s="143"/>
      <c r="AX265" s="143"/>
      <c r="AY265" s="143"/>
      <c r="AZ265" s="143"/>
      <c r="BA265" s="143"/>
      <c r="BB265" s="143"/>
      <c r="BC265" s="143"/>
      <c r="BD265" s="143"/>
      <c r="BE265" s="143"/>
      <c r="BF265" s="143"/>
      <c r="BG265" s="143"/>
      <c r="BH265" s="143"/>
      <c r="BI265" s="143"/>
      <c r="BJ265" s="143"/>
      <c r="BK265" s="143"/>
      <c r="BL265" s="143"/>
      <c r="BM265" s="143"/>
      <c r="BN265" s="143"/>
      <c r="BO265" s="143"/>
      <c r="BP265" s="143"/>
      <c r="BQ265" s="143"/>
      <c r="BR265" s="143"/>
      <c r="BS265" s="143"/>
      <c r="BT265" s="143"/>
      <c r="BU265" s="143"/>
      <c r="BV265" s="143"/>
      <c r="BW265" s="143"/>
      <c r="BX265" s="143"/>
      <c r="BY265" s="143"/>
      <c r="BZ265" s="143"/>
      <c r="CA265" s="143"/>
      <c r="CB265" s="143"/>
      <c r="CC265" s="143"/>
      <c r="CD265" s="143"/>
      <c r="CE265" s="143"/>
      <c r="CF265" s="143"/>
      <c r="CG265" s="143"/>
      <c r="CH265" s="143"/>
      <c r="CI265" s="143"/>
      <c r="CJ265" s="143"/>
      <c r="CK265" s="143"/>
      <c r="CL265" s="143"/>
      <c r="CM265" s="143"/>
      <c r="CN265" s="143"/>
      <c r="CO265" s="143"/>
      <c r="CP265" s="143"/>
      <c r="CQ265" s="143"/>
      <c r="CR265" s="143"/>
      <c r="CS265" s="143"/>
      <c r="CT265" s="143"/>
      <c r="CU265" s="143"/>
      <c r="CV265" s="143"/>
      <c r="CW265" s="143"/>
      <c r="CX265" s="143"/>
      <c r="CY265" s="143"/>
      <c r="CZ265" s="143"/>
      <c r="DA265" s="143"/>
      <c r="DB265" s="143"/>
      <c r="DC265" s="143"/>
      <c r="DD265" s="143"/>
      <c r="DE265" s="143"/>
      <c r="DF265" s="143"/>
      <c r="DG265" s="143"/>
      <c r="DH265" s="143"/>
      <c r="DI265" s="143"/>
      <c r="DJ265" s="143"/>
      <c r="DK265" s="143"/>
      <c r="DL265" s="143"/>
      <c r="DM265" s="143"/>
      <c r="DN265" s="143"/>
      <c r="DO265" s="143"/>
      <c r="DP265" s="143"/>
      <c r="DQ265" s="143"/>
      <c r="DR265" s="143"/>
      <c r="DS265" s="143"/>
      <c r="DT265" s="143"/>
      <c r="DU265" s="143"/>
      <c r="DV265" s="143"/>
      <c r="DW265" s="143"/>
      <c r="DX265" s="143"/>
      <c r="DY265" s="143"/>
      <c r="DZ265" s="143"/>
      <c r="EA265" s="143"/>
      <c r="EB265" s="143"/>
      <c r="EC265" s="143"/>
      <c r="ED265" s="143"/>
      <c r="EE265" s="143"/>
      <c r="EF265" s="143"/>
      <c r="EG265" s="143"/>
      <c r="EH265" s="143"/>
      <c r="EI265" s="143"/>
      <c r="EJ265" s="143"/>
      <c r="EK265" s="143"/>
      <c r="EL265" s="143"/>
      <c r="EM265" s="143"/>
      <c r="EN265" s="143"/>
      <c r="EO265" s="143"/>
      <c r="EP265" s="143"/>
      <c r="EQ265" s="143"/>
      <c r="ER265" s="143"/>
      <c r="ES265" s="143"/>
      <c r="ET265" s="143"/>
      <c r="EU265" s="143"/>
      <c r="EV265" s="143"/>
      <c r="EW265" s="143"/>
      <c r="EX265" s="143"/>
      <c r="EY265" s="143"/>
      <c r="EZ265" s="143"/>
      <c r="FA265" s="143"/>
      <c r="FB265" s="143"/>
      <c r="FC265" s="143"/>
      <c r="FD265" s="143"/>
      <c r="FE265" s="143"/>
      <c r="FF265" s="143"/>
      <c r="FG265" s="143"/>
      <c r="FH265" s="143"/>
      <c r="FI265" s="143"/>
      <c r="FJ265" s="143"/>
      <c r="FK265" s="143"/>
      <c r="FL265" s="143"/>
      <c r="FM265" s="143"/>
      <c r="FN265" s="143"/>
      <c r="FO265" s="143"/>
      <c r="FP265" s="143"/>
      <c r="FQ265" s="143"/>
      <c r="FR265" s="143"/>
      <c r="FS265" s="143"/>
      <c r="FT265" s="143"/>
      <c r="FU265" s="143"/>
      <c r="FV265" s="143"/>
      <c r="FW265" s="143"/>
      <c r="FX265" s="143"/>
      <c r="FY265" s="143"/>
      <c r="FZ265" s="143"/>
      <c r="GA265" s="143"/>
      <c r="GB265" s="143"/>
      <c r="GC265" s="143"/>
      <c r="GD265" s="143"/>
      <c r="GE265" s="143"/>
      <c r="GF265" s="143"/>
      <c r="GG265" s="143"/>
      <c r="GH265" s="143"/>
      <c r="GI265" s="143"/>
      <c r="GJ265" s="143"/>
      <c r="GK265" s="143"/>
      <c r="GL265" s="143"/>
      <c r="GM265" s="143"/>
      <c r="GN265" s="143"/>
      <c r="GO265" s="143"/>
      <c r="GP265" s="143"/>
      <c r="GQ265" s="143"/>
      <c r="GR265" s="143"/>
      <c r="GS265" s="143"/>
      <c r="GT265" s="143"/>
      <c r="GU265" s="143"/>
      <c r="GV265" s="143"/>
      <c r="GW265" s="143"/>
      <c r="GX265" s="143"/>
      <c r="GY265" s="143"/>
      <c r="GZ265" s="143"/>
      <c r="HA265" s="143"/>
      <c r="HB265" s="143"/>
      <c r="HC265" s="143"/>
      <c r="HD265" s="143"/>
      <c r="HE265" s="143"/>
      <c r="HF265" s="143"/>
      <c r="HG265" s="143"/>
      <c r="HH265" s="143"/>
      <c r="HI265" s="143"/>
      <c r="HJ265" s="143"/>
      <c r="HK265" s="143"/>
      <c r="HL265" s="143"/>
      <c r="HM265" s="143"/>
      <c r="HN265" s="143"/>
      <c r="HO265" s="143"/>
      <c r="HP265" s="143"/>
      <c r="HQ265" s="143"/>
      <c r="HR265" s="143"/>
      <c r="HS265" s="143"/>
      <c r="HT265" s="143"/>
      <c r="HU265" s="143"/>
      <c r="HV265" s="143"/>
      <c r="HW265" s="143"/>
      <c r="HX265" s="143"/>
      <c r="HY265" s="143"/>
      <c r="HZ265" s="143"/>
      <c r="IA265" s="143"/>
      <c r="IB265" s="143"/>
      <c r="IC265" s="143"/>
      <c r="ID265" s="143"/>
      <c r="IE265" s="143"/>
      <c r="IF265" s="143"/>
      <c r="IG265" s="143"/>
      <c r="IH265" s="143"/>
      <c r="II265" s="143"/>
      <c r="IJ265" s="143"/>
      <c r="IK265" s="143"/>
      <c r="IL265" s="143"/>
      <c r="IM265" s="143"/>
      <c r="IN265" s="143"/>
      <c r="IO265" s="143"/>
      <c r="IP265" s="143"/>
      <c r="IQ265" s="143"/>
      <c r="IR265" s="143"/>
      <c r="IS265" s="143"/>
      <c r="IT265" s="143"/>
      <c r="IU265" s="143"/>
      <c r="IV265" s="143"/>
      <c r="IW265" s="143"/>
      <c r="IX265" s="143"/>
      <c r="IY265" s="143"/>
      <c r="IZ265" s="143"/>
      <c r="JA265" s="143"/>
      <c r="JB265" s="143"/>
      <c r="JC265" s="143"/>
      <c r="JD265" s="143"/>
      <c r="JE265" s="143"/>
      <c r="JF265" s="143"/>
      <c r="JG265" s="143"/>
      <c r="JH265" s="143"/>
      <c r="JI265" s="143"/>
      <c r="JJ265" s="143"/>
      <c r="JK265" s="143"/>
      <c r="JL265" s="143"/>
      <c r="JM265" s="143"/>
      <c r="JN265" s="143"/>
      <c r="JO265" s="143"/>
      <c r="JP265" s="143"/>
      <c r="JQ265" s="143"/>
      <c r="JR265" s="143"/>
      <c r="JS265" s="143"/>
      <c r="JT265" s="143"/>
      <c r="JU265" s="143"/>
      <c r="JV265" s="143"/>
      <c r="JW265" s="143"/>
      <c r="JX265" s="143"/>
      <c r="JY265" s="143"/>
      <c r="JZ265" s="143"/>
      <c r="KA265" s="143"/>
      <c r="KB265" s="143"/>
      <c r="KC265" s="143"/>
      <c r="KD265" s="143"/>
      <c r="KE265" s="143"/>
      <c r="KF265" s="143"/>
      <c r="KG265" s="143"/>
      <c r="KH265" s="143"/>
      <c r="KI265" s="143"/>
      <c r="KJ265" s="143"/>
      <c r="KK265" s="143"/>
      <c r="KL265" s="143"/>
      <c r="KM265" s="143"/>
      <c r="KN265" s="143"/>
      <c r="KO265" s="143"/>
      <c r="KP265" s="143"/>
      <c r="KQ265" s="143"/>
      <c r="KR265" s="143"/>
      <c r="KS265" s="143"/>
      <c r="KT265" s="143"/>
      <c r="KU265" s="143"/>
      <c r="KV265" s="143"/>
      <c r="KW265" s="143"/>
      <c r="KX265" s="143"/>
      <c r="KY265" s="143"/>
      <c r="KZ265" s="143"/>
      <c r="LA265" s="143"/>
      <c r="LB265" s="143"/>
      <c r="LC265" s="143"/>
      <c r="LD265" s="143"/>
      <c r="LE265" s="143"/>
      <c r="LF265" s="143"/>
      <c r="LG265" s="143"/>
      <c r="LH265" s="143"/>
      <c r="LI265" s="143"/>
      <c r="LJ265" s="143"/>
      <c r="LK265" s="143"/>
      <c r="LL265" s="143"/>
      <c r="LM265" s="143"/>
      <c r="LN265" s="143"/>
      <c r="LO265" s="143"/>
      <c r="LP265" s="143"/>
      <c r="LQ265" s="143"/>
      <c r="LR265" s="143"/>
      <c r="LS265" s="143"/>
      <c r="LT265" s="143"/>
      <c r="LU265" s="143"/>
      <c r="LV265" s="143"/>
      <c r="LW265" s="143"/>
      <c r="LX265" s="143"/>
      <c r="LY265" s="143"/>
      <c r="LZ265" s="143"/>
      <c r="MA265" s="143"/>
      <c r="MB265" s="143"/>
      <c r="MC265" s="143"/>
      <c r="MD265" s="143"/>
      <c r="ME265" s="143"/>
      <c r="MF265" s="143"/>
      <c r="MG265" s="143"/>
      <c r="MH265" s="143"/>
      <c r="MI265" s="143"/>
      <c r="MJ265" s="143"/>
      <c r="MK265" s="143"/>
      <c r="ML265" s="143"/>
      <c r="MM265" s="143"/>
      <c r="MN265" s="143"/>
      <c r="MO265" s="143"/>
      <c r="MP265" s="143"/>
      <c r="MQ265" s="143"/>
      <c r="MR265" s="143"/>
      <c r="MS265" s="143"/>
      <c r="MT265" s="143"/>
      <c r="MU265" s="143"/>
      <c r="MV265" s="143"/>
      <c r="MW265" s="143"/>
      <c r="MX265" s="143"/>
      <c r="MY265" s="143"/>
      <c r="MZ265" s="143"/>
      <c r="NA265" s="143"/>
      <c r="NB265" s="143"/>
      <c r="NC265" s="143"/>
      <c r="ND265" s="143"/>
      <c r="NE265" s="143"/>
      <c r="NF265" s="143"/>
      <c r="NG265" s="143"/>
      <c r="NH265" s="143"/>
      <c r="NI265" s="143"/>
      <c r="NJ265" s="143"/>
      <c r="NK265" s="143"/>
      <c r="NL265" s="143"/>
      <c r="NM265" s="143"/>
      <c r="NN265" s="143"/>
      <c r="NO265" s="143"/>
      <c r="NP265" s="143"/>
      <c r="NQ265" s="143"/>
      <c r="NR265" s="143"/>
      <c r="NS265" s="143"/>
      <c r="NT265" s="143"/>
      <c r="NU265" s="143"/>
      <c r="NV265" s="143"/>
      <c r="NW265" s="143"/>
      <c r="NX265" s="143"/>
      <c r="NY265" s="143"/>
      <c r="NZ265" s="143"/>
      <c r="OA265" s="143"/>
      <c r="OB265" s="143"/>
      <c r="OC265" s="143"/>
      <c r="OD265" s="143"/>
      <c r="OE265" s="143"/>
      <c r="OF265" s="143"/>
      <c r="OG265" s="143"/>
      <c r="OH265" s="143"/>
      <c r="OI265" s="143"/>
      <c r="OJ265" s="143"/>
      <c r="OK265" s="143"/>
      <c r="OL265" s="143"/>
      <c r="OM265" s="143"/>
      <c r="ON265" s="143"/>
      <c r="OO265" s="143"/>
      <c r="OP265" s="143"/>
      <c r="OQ265" s="143"/>
      <c r="OR265" s="143"/>
      <c r="OS265" s="143"/>
      <c r="OT265" s="143"/>
      <c r="OU265" s="143"/>
      <c r="OV265" s="143"/>
      <c r="OW265" s="143"/>
      <c r="OX265" s="143"/>
      <c r="OY265" s="143"/>
      <c r="OZ265" s="143"/>
      <c r="PA265" s="143"/>
      <c r="PB265" s="143"/>
      <c r="PC265" s="143"/>
      <c r="PD265" s="143"/>
      <c r="PE265" s="143"/>
      <c r="PF265" s="143"/>
      <c r="PG265" s="143"/>
      <c r="PH265" s="143"/>
      <c r="PI265" s="143"/>
      <c r="PJ265" s="143"/>
      <c r="PK265" s="143"/>
      <c r="PL265" s="143"/>
      <c r="PM265" s="143"/>
      <c r="PN265" s="143"/>
      <c r="PO265" s="143"/>
      <c r="PP265" s="143"/>
      <c r="PQ265" s="143"/>
      <c r="PR265" s="143"/>
      <c r="PS265" s="143"/>
      <c r="PT265" s="143"/>
      <c r="PU265" s="143"/>
      <c r="PV265" s="143"/>
      <c r="PW265" s="143"/>
      <c r="PX265" s="143"/>
      <c r="PY265" s="143"/>
      <c r="PZ265" s="143"/>
      <c r="QA265" s="143"/>
      <c r="QB265" s="143"/>
      <c r="QC265" s="143"/>
      <c r="QD265" s="143"/>
      <c r="QE265" s="143"/>
      <c r="QF265" s="143"/>
      <c r="QG265" s="143"/>
      <c r="QH265" s="143"/>
      <c r="QI265" s="143"/>
      <c r="QJ265" s="143"/>
      <c r="QK265" s="143"/>
      <c r="QL265" s="143"/>
      <c r="QM265" s="143"/>
      <c r="QN265" s="143"/>
      <c r="QO265" s="143"/>
      <c r="QP265" s="143"/>
      <c r="QQ265" s="143"/>
      <c r="QR265" s="143"/>
      <c r="QS265" s="143"/>
      <c r="QT265" s="143"/>
      <c r="QU265" s="143"/>
      <c r="QV265" s="143"/>
      <c r="QW265" s="143"/>
      <c r="QX265" s="143"/>
      <c r="QY265" s="143"/>
      <c r="QZ265" s="143"/>
      <c r="RA265" s="143"/>
      <c r="RB265" s="143"/>
      <c r="RC265" s="143"/>
      <c r="RD265" s="143"/>
      <c r="RE265" s="143"/>
      <c r="RF265" s="143"/>
      <c r="RG265" s="143"/>
      <c r="RH265" s="143"/>
      <c r="RI265" s="143"/>
      <c r="RJ265" s="143"/>
      <c r="RK265" s="143"/>
      <c r="RL265" s="143"/>
      <c r="RM265" s="143"/>
      <c r="RN265" s="143"/>
      <c r="RO265" s="143"/>
      <c r="RP265" s="143"/>
      <c r="RQ265" s="143"/>
      <c r="RR265" s="143"/>
      <c r="RS265" s="143"/>
      <c r="RT265" s="143"/>
      <c r="RU265" s="143"/>
      <c r="RV265" s="143"/>
      <c r="RW265" s="143"/>
      <c r="RX265" s="143"/>
      <c r="RY265" s="143"/>
      <c r="RZ265" s="143"/>
      <c r="SA265" s="143"/>
      <c r="SB265" s="143"/>
      <c r="SC265" s="143"/>
      <c r="SD265" s="143"/>
      <c r="SE265" s="143"/>
      <c r="SF265" s="143"/>
      <c r="SG265" s="143"/>
      <c r="SH265" s="143"/>
      <c r="SI265" s="143"/>
      <c r="SJ265" s="143"/>
      <c r="SK265" s="143"/>
      <c r="SL265" s="143"/>
      <c r="SM265" s="143"/>
      <c r="SN265" s="143"/>
      <c r="SO265" s="143"/>
      <c r="SP265" s="143"/>
      <c r="SQ265" s="143"/>
      <c r="SR265" s="143"/>
      <c r="SS265" s="143"/>
      <c r="ST265" s="143"/>
      <c r="SU265" s="143"/>
      <c r="SV265" s="143"/>
      <c r="SW265" s="143"/>
      <c r="SX265" s="143"/>
      <c r="SY265" s="143"/>
      <c r="SZ265" s="143"/>
      <c r="TA265" s="143"/>
      <c r="TB265" s="143"/>
      <c r="TC265" s="143"/>
      <c r="TD265" s="143"/>
      <c r="TE265" s="143"/>
      <c r="TF265" s="143"/>
      <c r="TG265" s="143"/>
      <c r="TH265" s="143"/>
      <c r="TI265" s="143"/>
      <c r="TJ265" s="143"/>
      <c r="TK265" s="143"/>
      <c r="TL265" s="143"/>
      <c r="TM265" s="143"/>
      <c r="TN265" s="143"/>
      <c r="TO265" s="143"/>
      <c r="TP265" s="143"/>
      <c r="TQ265" s="143"/>
      <c r="TR265" s="143"/>
      <c r="TS265" s="143"/>
      <c r="TT265" s="143"/>
      <c r="TU265" s="143"/>
      <c r="TV265" s="143"/>
      <c r="TW265" s="143"/>
      <c r="TX265" s="143"/>
      <c r="TY265" s="143"/>
      <c r="TZ265" s="143"/>
      <c r="UA265" s="143"/>
      <c r="UB265" s="143"/>
      <c r="UC265" s="143"/>
      <c r="UD265" s="143"/>
      <c r="UE265" s="143"/>
      <c r="UF265" s="143"/>
      <c r="UG265" s="143"/>
      <c r="UH265" s="143"/>
      <c r="UI265" s="143"/>
      <c r="UJ265" s="143"/>
      <c r="UK265" s="143"/>
      <c r="UL265" s="143"/>
      <c r="UM265" s="143"/>
      <c r="UN265" s="143"/>
      <c r="UO265" s="143"/>
      <c r="UP265" s="143"/>
      <c r="UQ265" s="143"/>
      <c r="UR265" s="143"/>
      <c r="US265" s="143"/>
      <c r="UT265" s="143"/>
      <c r="UU265" s="143"/>
      <c r="UV265" s="143"/>
      <c r="UW265" s="143"/>
      <c r="UX265" s="143"/>
      <c r="UY265" s="143"/>
      <c r="UZ265" s="143"/>
      <c r="VA265" s="143"/>
      <c r="VB265" s="143"/>
      <c r="VC265" s="143"/>
      <c r="VD265" s="143"/>
      <c r="VE265" s="143"/>
      <c r="VF265" s="143"/>
      <c r="VG265" s="143"/>
      <c r="VH265" s="143"/>
      <c r="VI265" s="143"/>
      <c r="VJ265" s="143"/>
      <c r="VK265" s="143"/>
      <c r="VL265" s="143"/>
      <c r="VM265" s="143"/>
      <c r="VN265" s="143"/>
      <c r="VO265" s="143"/>
      <c r="VP265" s="143"/>
      <c r="VQ265" s="143"/>
      <c r="VR265" s="143"/>
      <c r="VS265" s="143"/>
      <c r="VT265" s="143"/>
      <c r="VU265" s="143"/>
      <c r="VV265" s="143"/>
      <c r="VW265" s="143"/>
      <c r="VX265" s="143"/>
      <c r="VY265" s="143"/>
      <c r="VZ265" s="143"/>
      <c r="WA265" s="143"/>
      <c r="WB265" s="143"/>
      <c r="WC265" s="143"/>
      <c r="WD265" s="143"/>
      <c r="WE265" s="143"/>
      <c r="WF265" s="143"/>
      <c r="WG265" s="143"/>
      <c r="WH265" s="143"/>
      <c r="WI265" s="143"/>
      <c r="WJ265" s="143"/>
      <c r="WK265" s="143"/>
      <c r="WL265" s="143"/>
      <c r="WM265" s="143"/>
      <c r="WN265" s="143"/>
      <c r="WO265" s="143"/>
      <c r="WP265" s="143"/>
      <c r="WQ265" s="143"/>
      <c r="WR265" s="143"/>
      <c r="WS265" s="143"/>
      <c r="WT265" s="143"/>
      <c r="WU265" s="143"/>
      <c r="WV265" s="143"/>
      <c r="WW265" s="143"/>
      <c r="WX265" s="143"/>
      <c r="WY265" s="143"/>
      <c r="WZ265" s="143"/>
      <c r="XA265" s="143"/>
      <c r="XB265" s="143"/>
      <c r="XC265" s="143"/>
      <c r="XD265" s="143"/>
      <c r="XE265" s="143"/>
      <c r="XF265" s="143"/>
      <c r="XG265" s="143"/>
      <c r="XH265" s="143"/>
      <c r="XI265" s="143"/>
      <c r="XJ265" s="143"/>
      <c r="XK265" s="143"/>
      <c r="XL265" s="143"/>
      <c r="XM265" s="143"/>
      <c r="XN265" s="143"/>
      <c r="XO265" s="143"/>
      <c r="XP265" s="143"/>
      <c r="XQ265" s="143"/>
      <c r="XR265" s="143"/>
      <c r="XS265" s="143"/>
      <c r="XT265" s="143"/>
      <c r="XU265" s="143"/>
      <c r="XV265" s="143"/>
      <c r="XW265" s="143"/>
      <c r="XX265" s="143"/>
      <c r="XY265" s="143"/>
      <c r="XZ265" s="143"/>
      <c r="YA265" s="143"/>
      <c r="YB265" s="143"/>
      <c r="YC265" s="143"/>
      <c r="YD265" s="143"/>
      <c r="YE265" s="143"/>
      <c r="YF265" s="143"/>
      <c r="YG265" s="143"/>
      <c r="YH265" s="143"/>
      <c r="YI265" s="143"/>
      <c r="YJ265" s="143"/>
      <c r="YK265" s="143"/>
      <c r="YL265" s="143"/>
      <c r="YM265" s="143"/>
      <c r="YN265" s="143"/>
      <c r="YO265" s="143"/>
      <c r="YP265" s="143"/>
      <c r="YQ265" s="143"/>
      <c r="YR265" s="143"/>
      <c r="YS265" s="143"/>
      <c r="YT265" s="143"/>
      <c r="YU265" s="143"/>
      <c r="YV265" s="143"/>
      <c r="YW265" s="143"/>
      <c r="YX265" s="143"/>
      <c r="YY265" s="143"/>
      <c r="YZ265" s="143"/>
      <c r="ZA265" s="143"/>
      <c r="ZB265" s="143"/>
      <c r="ZC265" s="143"/>
      <c r="ZD265" s="143"/>
      <c r="ZE265" s="143"/>
      <c r="ZF265" s="143"/>
      <c r="ZG265" s="143"/>
      <c r="ZH265" s="143"/>
      <c r="ZI265" s="143"/>
      <c r="ZJ265" s="143"/>
      <c r="ZK265" s="143"/>
      <c r="ZL265" s="143"/>
      <c r="ZM265" s="143"/>
      <c r="ZN265" s="143"/>
      <c r="ZO265" s="143"/>
      <c r="ZP265" s="143"/>
      <c r="ZQ265" s="143"/>
      <c r="ZR265" s="143"/>
      <c r="ZS265" s="143"/>
      <c r="ZT265" s="143"/>
      <c r="ZU265" s="143"/>
      <c r="ZV265" s="143"/>
      <c r="ZW265" s="143"/>
      <c r="ZX265" s="143"/>
      <c r="ZY265" s="143"/>
      <c r="ZZ265" s="143"/>
      <c r="AAA265" s="143"/>
      <c r="AAB265" s="143"/>
      <c r="AAC265" s="143"/>
      <c r="AAD265" s="143"/>
      <c r="AAE265" s="143"/>
      <c r="AAF265" s="143"/>
      <c r="AAG265" s="143"/>
      <c r="AAH265" s="143"/>
      <c r="AAI265" s="143"/>
      <c r="AAJ265" s="143"/>
      <c r="AAK265" s="143"/>
      <c r="AAL265" s="143"/>
      <c r="AAM265" s="143"/>
      <c r="AAN265" s="143"/>
      <c r="AAO265" s="143"/>
      <c r="AAP265" s="143"/>
      <c r="AAQ265" s="143"/>
      <c r="AAR265" s="143"/>
      <c r="AAS265" s="143"/>
      <c r="AAT265" s="143"/>
      <c r="AAU265" s="143"/>
      <c r="AAV265" s="143"/>
      <c r="AAW265" s="143"/>
      <c r="AAX265" s="143"/>
      <c r="AAY265" s="143"/>
      <c r="AAZ265" s="143"/>
      <c r="ABA265" s="143"/>
      <c r="ABB265" s="143"/>
      <c r="ABC265" s="143"/>
      <c r="ABD265" s="143"/>
      <c r="ABE265" s="143"/>
      <c r="ABF265" s="143"/>
      <c r="ABG265" s="143"/>
      <c r="ABH265" s="143"/>
      <c r="ABI265" s="143"/>
      <c r="ABJ265" s="143"/>
      <c r="ABK265" s="143"/>
      <c r="ABL265" s="143"/>
      <c r="ABM265" s="143"/>
      <c r="ABN265" s="143"/>
      <c r="ABO265" s="143"/>
      <c r="ABP265" s="143"/>
      <c r="ABQ265" s="143"/>
      <c r="ABR265" s="143"/>
      <c r="ABS265" s="143"/>
      <c r="ABT265" s="143"/>
      <c r="ABU265" s="143"/>
      <c r="ABV265" s="143"/>
      <c r="ABW265" s="143"/>
      <c r="ABX265" s="143"/>
      <c r="ABY265" s="143"/>
      <c r="ABZ265" s="143"/>
      <c r="ACA265" s="143"/>
      <c r="ACB265" s="143"/>
      <c r="ACC265" s="143"/>
      <c r="ACD265" s="143"/>
      <c r="ACE265" s="143"/>
      <c r="ACF265" s="143"/>
      <c r="ACG265" s="143"/>
      <c r="ACH265" s="143"/>
      <c r="ACI265" s="143"/>
      <c r="ACJ265" s="143"/>
      <c r="ACK265" s="143"/>
      <c r="ACL265" s="143"/>
      <c r="ACM265" s="143"/>
      <c r="ACN265" s="143"/>
      <c r="ACO265" s="143"/>
      <c r="ACP265" s="143"/>
      <c r="ACQ265" s="143"/>
      <c r="ACR265" s="143"/>
      <c r="ACS265" s="143"/>
      <c r="ACT265" s="143"/>
      <c r="ACU265" s="143"/>
      <c r="ACV265" s="143"/>
      <c r="ACW265" s="143"/>
      <c r="ACX265" s="143"/>
      <c r="ACY265" s="143"/>
      <c r="ACZ265" s="143"/>
      <c r="ADA265" s="143"/>
      <c r="ADB265" s="143"/>
      <c r="ADC265" s="143"/>
      <c r="ADD265" s="143"/>
      <c r="ADE265" s="143"/>
      <c r="ADF265" s="143"/>
      <c r="ADG265" s="143"/>
      <c r="ADH265" s="143"/>
      <c r="ADI265" s="143"/>
      <c r="ADJ265" s="143"/>
      <c r="ADK265" s="143"/>
      <c r="ADL265" s="143"/>
      <c r="ADM265" s="143"/>
      <c r="ADN265" s="143"/>
      <c r="ADO265" s="143"/>
      <c r="ADP265" s="143"/>
      <c r="ADQ265" s="143"/>
      <c r="ADR265" s="143"/>
      <c r="ADS265" s="143"/>
      <c r="ADT265" s="143"/>
      <c r="ADU265" s="143"/>
      <c r="ADV265" s="143"/>
      <c r="ADW265" s="143"/>
      <c r="ADX265" s="143"/>
      <c r="ADY265" s="143"/>
      <c r="ADZ265" s="143"/>
      <c r="AEA265" s="143"/>
      <c r="AEB265" s="143"/>
      <c r="AEC265" s="143"/>
      <c r="AED265" s="143"/>
      <c r="AEE265" s="143"/>
      <c r="AEF265" s="143"/>
      <c r="AEG265" s="143"/>
      <c r="AEH265" s="143"/>
      <c r="AEI265" s="143"/>
      <c r="AEJ265" s="143"/>
      <c r="AEK265" s="143"/>
      <c r="AEL265" s="143"/>
      <c r="AEM265" s="143"/>
      <c r="AEN265" s="143"/>
      <c r="AEO265" s="143"/>
      <c r="AEP265" s="143"/>
      <c r="AEQ265" s="143"/>
      <c r="AER265" s="143"/>
      <c r="AES265" s="143"/>
      <c r="AET265" s="143"/>
      <c r="AEU265" s="143"/>
      <c r="AEV265" s="143"/>
      <c r="AEW265" s="143"/>
      <c r="AEX265" s="143"/>
      <c r="AEY265" s="143"/>
      <c r="AEZ265" s="143"/>
      <c r="AFA265" s="143"/>
      <c r="AFB265" s="143"/>
      <c r="AFC265" s="143"/>
      <c r="AFD265" s="143"/>
      <c r="AFE265" s="143"/>
      <c r="AFF265" s="143"/>
      <c r="AFG265" s="143"/>
      <c r="AFH265" s="143"/>
      <c r="AFI265" s="143"/>
      <c r="AFJ265" s="143"/>
      <c r="AFK265" s="143"/>
      <c r="AFL265" s="143"/>
      <c r="AFM265" s="143"/>
      <c r="AFN265" s="143"/>
      <c r="AFO265" s="143"/>
      <c r="AFP265" s="143"/>
      <c r="AFQ265" s="143"/>
      <c r="AFR265" s="143"/>
      <c r="AFS265" s="143"/>
      <c r="AFT265" s="143"/>
      <c r="AFU265" s="143"/>
      <c r="AFV265" s="143"/>
      <c r="AFW265" s="143"/>
      <c r="AFX265" s="143"/>
      <c r="AFY265" s="143"/>
      <c r="AFZ265" s="143"/>
      <c r="AGA265" s="143"/>
      <c r="AGB265" s="143"/>
      <c r="AGC265" s="143"/>
      <c r="AGD265" s="143"/>
      <c r="AGE265" s="143"/>
      <c r="AGF265" s="143"/>
      <c r="AGG265" s="143"/>
      <c r="AGH265" s="143"/>
      <c r="AGI265" s="143"/>
      <c r="AGJ265" s="143"/>
      <c r="AGK265" s="143"/>
      <c r="AGL265" s="143"/>
      <c r="AGM265" s="143"/>
      <c r="AGN265" s="143"/>
      <c r="AGO265" s="143"/>
      <c r="AGP265" s="143"/>
      <c r="AGQ265" s="143"/>
      <c r="AGR265" s="143"/>
      <c r="AGS265" s="143"/>
      <c r="AGT265" s="143"/>
      <c r="AGU265" s="143"/>
      <c r="AGV265" s="143"/>
      <c r="AGW265" s="143"/>
      <c r="AGX265" s="143"/>
      <c r="AGY265" s="143"/>
      <c r="AGZ265" s="143"/>
      <c r="AHA265" s="143"/>
      <c r="AHB265" s="143"/>
      <c r="AHC265" s="143"/>
      <c r="AHD265" s="143"/>
      <c r="AHE265" s="143"/>
      <c r="AHF265" s="143"/>
      <c r="AHG265" s="143"/>
      <c r="AHH265" s="143"/>
      <c r="AHI265" s="143"/>
      <c r="AHJ265" s="143"/>
      <c r="AHK265" s="143"/>
      <c r="AHL265" s="143"/>
      <c r="AHM265" s="143"/>
      <c r="AHN265" s="143"/>
      <c r="AHO265" s="143"/>
      <c r="AHP265" s="143"/>
      <c r="AHQ265" s="143"/>
      <c r="AHR265" s="143"/>
      <c r="AHS265" s="143"/>
      <c r="AHT265" s="143"/>
      <c r="AHU265" s="143"/>
      <c r="AHV265" s="143"/>
      <c r="AHW265" s="143"/>
      <c r="AHX265" s="143"/>
      <c r="AHY265" s="143"/>
      <c r="AHZ265" s="143"/>
      <c r="AIA265" s="143"/>
      <c r="AIB265" s="143"/>
      <c r="AIC265" s="143"/>
      <c r="AID265" s="143"/>
      <c r="AIE265" s="143"/>
      <c r="AIF265" s="143"/>
      <c r="AIG265" s="143"/>
      <c r="AIH265" s="143"/>
      <c r="AII265" s="143"/>
      <c r="AIJ265" s="143"/>
      <c r="AIK265" s="143"/>
      <c r="AIL265" s="143"/>
      <c r="AIM265" s="143"/>
      <c r="AIN265" s="143"/>
      <c r="AIO265" s="143"/>
      <c r="AIP265" s="143"/>
      <c r="AIQ265" s="143"/>
      <c r="AIR265" s="143"/>
      <c r="AIS265" s="143"/>
      <c r="AIT265" s="143"/>
      <c r="AIU265" s="143"/>
      <c r="AIV265" s="143"/>
      <c r="AIW265" s="143"/>
      <c r="AIX265" s="143"/>
      <c r="AIY265" s="143"/>
      <c r="AIZ265" s="143"/>
      <c r="AJA265" s="143"/>
      <c r="AJB265" s="143"/>
      <c r="AJC265" s="143"/>
      <c r="AJD265" s="143"/>
      <c r="AJE265" s="143"/>
      <c r="AJF265" s="143"/>
      <c r="AJG265" s="143"/>
      <c r="AJH265" s="143"/>
      <c r="AJI265" s="143"/>
      <c r="AJJ265" s="143"/>
      <c r="AJK265" s="143"/>
      <c r="AJL265" s="143"/>
      <c r="AJM265" s="143"/>
      <c r="AJN265" s="143"/>
      <c r="AJO265" s="143"/>
      <c r="AJP265" s="143"/>
      <c r="AJQ265" s="143"/>
      <c r="AJR265" s="143"/>
      <c r="AJS265" s="143"/>
      <c r="AJT265" s="143"/>
      <c r="AJU265" s="143"/>
      <c r="AJV265" s="143"/>
      <c r="AJW265" s="143"/>
      <c r="AJX265" s="143"/>
      <c r="AJY265" s="143"/>
      <c r="AJZ265" s="143"/>
      <c r="AKA265" s="143"/>
      <c r="AKB265" s="143"/>
      <c r="AKC265" s="143"/>
      <c r="AKD265" s="143"/>
      <c r="AKE265" s="143"/>
      <c r="AKF265" s="143"/>
      <c r="AKG265" s="143"/>
      <c r="AKH265" s="143"/>
      <c r="AKI265" s="143"/>
      <c r="AKJ265" s="143"/>
      <c r="AKK265" s="143"/>
      <c r="AKL265" s="143"/>
      <c r="AKM265" s="143"/>
      <c r="AKN265" s="143"/>
      <c r="AKO265" s="143"/>
      <c r="AKP265" s="143"/>
      <c r="AKQ265" s="143"/>
      <c r="AKR265" s="143"/>
      <c r="AKS265" s="143"/>
      <c r="AKT265" s="143"/>
      <c r="AKU265" s="143"/>
      <c r="AKV265" s="143"/>
      <c r="AKW265" s="143"/>
      <c r="AKX265" s="143"/>
      <c r="AKY265" s="143"/>
      <c r="AKZ265" s="143"/>
      <c r="ALA265" s="143"/>
      <c r="ALB265" s="143"/>
      <c r="ALC265" s="143"/>
      <c r="ALD265" s="143"/>
      <c r="ALE265" s="143"/>
      <c r="ALF265" s="143"/>
      <c r="ALG265" s="143"/>
      <c r="ALH265" s="143"/>
      <c r="ALI265" s="143"/>
      <c r="ALJ265" s="143"/>
      <c r="ALK265" s="143"/>
      <c r="ALL265" s="143"/>
      <c r="ALM265" s="143"/>
      <c r="ALN265" s="143"/>
      <c r="ALO265" s="143"/>
      <c r="ALP265" s="143"/>
      <c r="ALQ265" s="143"/>
      <c r="ALR265" s="143"/>
      <c r="ALS265" s="143"/>
      <c r="ALT265" s="143"/>
      <c r="ALU265" s="143"/>
      <c r="ALV265" s="143"/>
      <c r="ALW265" s="143"/>
      <c r="ALX265" s="143"/>
      <c r="ALY265" s="143"/>
      <c r="ALZ265" s="143"/>
      <c r="AMA265" s="143"/>
      <c r="AMB265" s="143"/>
      <c r="AMC265" s="143"/>
      <c r="AMD265" s="143"/>
      <c r="AME265" s="143"/>
      <c r="AMF265" s="143"/>
      <c r="AMG265" s="143"/>
      <c r="AMH265" s="143"/>
      <c r="AMI265" s="143"/>
      <c r="AMJ265" s="143"/>
    </row>
    <row r="266" spans="1:1024" x14ac:dyDescent="0.25">
      <c r="A266" s="137"/>
      <c r="B266" s="137" t="s">
        <v>261</v>
      </c>
      <c r="C266" s="137"/>
      <c r="D266" s="137"/>
      <c r="E266" s="137"/>
      <c r="F266" s="137"/>
      <c r="G266" s="139">
        <f>SUM(G3:G263)</f>
        <v>0</v>
      </c>
      <c r="H266" s="137"/>
      <c r="I266" s="142"/>
      <c r="J266" s="142"/>
      <c r="K266" s="143"/>
      <c r="L266" s="143"/>
      <c r="M266" s="143"/>
      <c r="N266" s="143"/>
      <c r="O266" s="143"/>
      <c r="P266" s="143"/>
      <c r="Q266" s="143"/>
      <c r="R266" s="143"/>
      <c r="S266" s="143"/>
      <c r="T266" s="143"/>
      <c r="U266" s="143"/>
      <c r="V266" s="143"/>
      <c r="W266" s="143"/>
      <c r="X266" s="143"/>
      <c r="Y266" s="143"/>
      <c r="Z266" s="143"/>
      <c r="AA266" s="143"/>
      <c r="AB266" s="143"/>
      <c r="AC266" s="143"/>
      <c r="AD266" s="143"/>
      <c r="AE266" s="143"/>
      <c r="AF266" s="143"/>
      <c r="AG266" s="143"/>
      <c r="AH266" s="143"/>
      <c r="AI266" s="143"/>
      <c r="AJ266" s="143"/>
      <c r="AK266" s="143"/>
      <c r="AL266" s="143"/>
      <c r="AM266" s="143"/>
      <c r="AN266" s="143"/>
      <c r="AO266" s="143"/>
      <c r="AP266" s="143"/>
      <c r="AQ266" s="143"/>
      <c r="AR266" s="143"/>
      <c r="AS266" s="143"/>
      <c r="AT266" s="143"/>
      <c r="AU266" s="143"/>
      <c r="AV266" s="143"/>
      <c r="AW266" s="143"/>
      <c r="AX266" s="143"/>
      <c r="AY266" s="143"/>
      <c r="AZ266" s="143"/>
      <c r="BA266" s="143"/>
      <c r="BB266" s="143"/>
      <c r="BC266" s="143"/>
      <c r="BD266" s="143"/>
      <c r="BE266" s="143"/>
      <c r="BF266" s="143"/>
      <c r="BG266" s="143"/>
      <c r="BH266" s="143"/>
      <c r="BI266" s="143"/>
      <c r="BJ266" s="143"/>
      <c r="BK266" s="143"/>
      <c r="BL266" s="143"/>
      <c r="BM266" s="143"/>
      <c r="BN266" s="143"/>
      <c r="BO266" s="143"/>
      <c r="BP266" s="143"/>
      <c r="BQ266" s="143"/>
      <c r="BR266" s="143"/>
      <c r="BS266" s="143"/>
      <c r="BT266" s="143"/>
      <c r="BU266" s="143"/>
      <c r="BV266" s="143"/>
      <c r="BW266" s="143"/>
      <c r="BX266" s="143"/>
      <c r="BY266" s="143"/>
      <c r="BZ266" s="143"/>
      <c r="CA266" s="143"/>
      <c r="CB266" s="143"/>
      <c r="CC266" s="143"/>
      <c r="CD266" s="143"/>
      <c r="CE266" s="143"/>
      <c r="CF266" s="143"/>
      <c r="CG266" s="143"/>
      <c r="CH266" s="143"/>
      <c r="CI266" s="143"/>
      <c r="CJ266" s="143"/>
      <c r="CK266" s="143"/>
      <c r="CL266" s="143"/>
      <c r="CM266" s="143"/>
      <c r="CN266" s="143"/>
      <c r="CO266" s="143"/>
      <c r="CP266" s="143"/>
      <c r="CQ266" s="143"/>
      <c r="CR266" s="143"/>
      <c r="CS266" s="143"/>
      <c r="CT266" s="143"/>
      <c r="CU266" s="143"/>
      <c r="CV266" s="143"/>
      <c r="CW266" s="143"/>
      <c r="CX266" s="143"/>
      <c r="CY266" s="143"/>
      <c r="CZ266" s="143"/>
      <c r="DA266" s="143"/>
      <c r="DB266" s="143"/>
      <c r="DC266" s="143"/>
      <c r="DD266" s="143"/>
      <c r="DE266" s="143"/>
      <c r="DF266" s="143"/>
      <c r="DG266" s="143"/>
      <c r="DH266" s="143"/>
      <c r="DI266" s="143"/>
      <c r="DJ266" s="143"/>
      <c r="DK266" s="143"/>
      <c r="DL266" s="143"/>
      <c r="DM266" s="143"/>
      <c r="DN266" s="143"/>
      <c r="DO266" s="143"/>
      <c r="DP266" s="143"/>
      <c r="DQ266" s="143"/>
      <c r="DR266" s="143"/>
      <c r="DS266" s="143"/>
      <c r="DT266" s="143"/>
      <c r="DU266" s="143"/>
      <c r="DV266" s="143"/>
      <c r="DW266" s="143"/>
      <c r="DX266" s="143"/>
      <c r="DY266" s="143"/>
      <c r="DZ266" s="143"/>
      <c r="EA266" s="143"/>
      <c r="EB266" s="143"/>
      <c r="EC266" s="143"/>
      <c r="ED266" s="143"/>
      <c r="EE266" s="143"/>
      <c r="EF266" s="143"/>
      <c r="EG266" s="143"/>
      <c r="EH266" s="143"/>
      <c r="EI266" s="143"/>
      <c r="EJ266" s="143"/>
      <c r="EK266" s="143"/>
      <c r="EL266" s="143"/>
      <c r="EM266" s="143"/>
      <c r="EN266" s="143"/>
      <c r="EO266" s="143"/>
      <c r="EP266" s="143"/>
      <c r="EQ266" s="143"/>
      <c r="ER266" s="143"/>
      <c r="ES266" s="143"/>
      <c r="ET266" s="143"/>
      <c r="EU266" s="143"/>
      <c r="EV266" s="143"/>
      <c r="EW266" s="143"/>
      <c r="EX266" s="143"/>
      <c r="EY266" s="143"/>
      <c r="EZ266" s="143"/>
      <c r="FA266" s="143"/>
      <c r="FB266" s="143"/>
      <c r="FC266" s="143"/>
      <c r="FD266" s="143"/>
      <c r="FE266" s="143"/>
      <c r="FF266" s="143"/>
      <c r="FG266" s="143"/>
      <c r="FH266" s="143"/>
      <c r="FI266" s="143"/>
      <c r="FJ266" s="143"/>
      <c r="FK266" s="143"/>
      <c r="FL266" s="143"/>
      <c r="FM266" s="143"/>
      <c r="FN266" s="143"/>
      <c r="FO266" s="143"/>
      <c r="FP266" s="143"/>
      <c r="FQ266" s="143"/>
      <c r="FR266" s="143"/>
      <c r="FS266" s="143"/>
      <c r="FT266" s="143"/>
      <c r="FU266" s="143"/>
      <c r="FV266" s="143"/>
      <c r="FW266" s="143"/>
      <c r="FX266" s="143"/>
      <c r="FY266" s="143"/>
      <c r="FZ266" s="143"/>
      <c r="GA266" s="143"/>
      <c r="GB266" s="143"/>
      <c r="GC266" s="143"/>
      <c r="GD266" s="143"/>
      <c r="GE266" s="143"/>
      <c r="GF266" s="143"/>
      <c r="GG266" s="143"/>
      <c r="GH266" s="143"/>
      <c r="GI266" s="143"/>
      <c r="GJ266" s="143"/>
      <c r="GK266" s="143"/>
      <c r="GL266" s="143"/>
      <c r="GM266" s="143"/>
      <c r="GN266" s="143"/>
      <c r="GO266" s="143"/>
      <c r="GP266" s="143"/>
      <c r="GQ266" s="143"/>
      <c r="GR266" s="143"/>
      <c r="GS266" s="143"/>
      <c r="GT266" s="143"/>
      <c r="GU266" s="143"/>
      <c r="GV266" s="143"/>
      <c r="GW266" s="143"/>
      <c r="GX266" s="143"/>
      <c r="GY266" s="143"/>
      <c r="GZ266" s="143"/>
      <c r="HA266" s="143"/>
      <c r="HB266" s="143"/>
      <c r="HC266" s="143"/>
      <c r="HD266" s="143"/>
      <c r="HE266" s="143"/>
      <c r="HF266" s="143"/>
      <c r="HG266" s="143"/>
      <c r="HH266" s="143"/>
      <c r="HI266" s="143"/>
      <c r="HJ266" s="143"/>
      <c r="HK266" s="143"/>
      <c r="HL266" s="143"/>
      <c r="HM266" s="143"/>
      <c r="HN266" s="143"/>
      <c r="HO266" s="143"/>
      <c r="HP266" s="143"/>
      <c r="HQ266" s="143"/>
      <c r="HR266" s="143"/>
      <c r="HS266" s="143"/>
      <c r="HT266" s="143"/>
      <c r="HU266" s="143"/>
      <c r="HV266" s="143"/>
      <c r="HW266" s="143"/>
      <c r="HX266" s="143"/>
      <c r="HY266" s="143"/>
      <c r="HZ266" s="143"/>
      <c r="IA266" s="143"/>
      <c r="IB266" s="143"/>
      <c r="IC266" s="143"/>
      <c r="ID266" s="143"/>
      <c r="IE266" s="143"/>
      <c r="IF266" s="143"/>
      <c r="IG266" s="143"/>
      <c r="IH266" s="143"/>
      <c r="II266" s="143"/>
      <c r="IJ266" s="143"/>
      <c r="IK266" s="143"/>
      <c r="IL266" s="143"/>
      <c r="IM266" s="143"/>
      <c r="IN266" s="143"/>
      <c r="IO266" s="143"/>
      <c r="IP266" s="143"/>
      <c r="IQ266" s="143"/>
      <c r="IR266" s="143"/>
      <c r="IS266" s="143"/>
      <c r="IT266" s="143"/>
      <c r="IU266" s="143"/>
      <c r="IV266" s="143"/>
      <c r="IW266" s="143"/>
      <c r="IX266" s="143"/>
      <c r="IY266" s="143"/>
      <c r="IZ266" s="143"/>
      <c r="JA266" s="143"/>
      <c r="JB266" s="143"/>
      <c r="JC266" s="143"/>
      <c r="JD266" s="143"/>
      <c r="JE266" s="143"/>
      <c r="JF266" s="143"/>
      <c r="JG266" s="143"/>
      <c r="JH266" s="143"/>
      <c r="JI266" s="143"/>
      <c r="JJ266" s="143"/>
      <c r="JK266" s="143"/>
      <c r="JL266" s="143"/>
      <c r="JM266" s="143"/>
      <c r="JN266" s="143"/>
      <c r="JO266" s="143"/>
      <c r="JP266" s="143"/>
      <c r="JQ266" s="143"/>
      <c r="JR266" s="143"/>
      <c r="JS266" s="143"/>
      <c r="JT266" s="143"/>
      <c r="JU266" s="143"/>
      <c r="JV266" s="143"/>
      <c r="JW266" s="143"/>
      <c r="JX266" s="143"/>
      <c r="JY266" s="143"/>
      <c r="JZ266" s="143"/>
      <c r="KA266" s="143"/>
      <c r="KB266" s="143"/>
      <c r="KC266" s="143"/>
      <c r="KD266" s="143"/>
      <c r="KE266" s="143"/>
      <c r="KF266" s="143"/>
      <c r="KG266" s="143"/>
      <c r="KH266" s="143"/>
      <c r="KI266" s="143"/>
      <c r="KJ266" s="143"/>
      <c r="KK266" s="143"/>
      <c r="KL266" s="143"/>
      <c r="KM266" s="143"/>
      <c r="KN266" s="143"/>
      <c r="KO266" s="143"/>
      <c r="KP266" s="143"/>
      <c r="KQ266" s="143"/>
      <c r="KR266" s="143"/>
      <c r="KS266" s="143"/>
      <c r="KT266" s="143"/>
      <c r="KU266" s="143"/>
      <c r="KV266" s="143"/>
      <c r="KW266" s="143"/>
      <c r="KX266" s="143"/>
      <c r="KY266" s="143"/>
      <c r="KZ266" s="143"/>
      <c r="LA266" s="143"/>
      <c r="LB266" s="143"/>
      <c r="LC266" s="143"/>
      <c r="LD266" s="143"/>
      <c r="LE266" s="143"/>
      <c r="LF266" s="143"/>
      <c r="LG266" s="143"/>
      <c r="LH266" s="143"/>
      <c r="LI266" s="143"/>
      <c r="LJ266" s="143"/>
      <c r="LK266" s="143"/>
      <c r="LL266" s="143"/>
      <c r="LM266" s="143"/>
      <c r="LN266" s="143"/>
      <c r="LO266" s="143"/>
      <c r="LP266" s="143"/>
      <c r="LQ266" s="143"/>
      <c r="LR266" s="143"/>
      <c r="LS266" s="143"/>
      <c r="LT266" s="143"/>
      <c r="LU266" s="143"/>
      <c r="LV266" s="143"/>
      <c r="LW266" s="143"/>
      <c r="LX266" s="143"/>
      <c r="LY266" s="143"/>
      <c r="LZ266" s="143"/>
      <c r="MA266" s="143"/>
      <c r="MB266" s="143"/>
      <c r="MC266" s="143"/>
      <c r="MD266" s="143"/>
      <c r="ME266" s="143"/>
      <c r="MF266" s="143"/>
      <c r="MG266" s="143"/>
      <c r="MH266" s="143"/>
      <c r="MI266" s="143"/>
      <c r="MJ266" s="143"/>
      <c r="MK266" s="143"/>
      <c r="ML266" s="143"/>
      <c r="MM266" s="143"/>
      <c r="MN266" s="143"/>
      <c r="MO266" s="143"/>
      <c r="MP266" s="143"/>
      <c r="MQ266" s="143"/>
      <c r="MR266" s="143"/>
      <c r="MS266" s="143"/>
      <c r="MT266" s="143"/>
      <c r="MU266" s="143"/>
      <c r="MV266" s="143"/>
      <c r="MW266" s="143"/>
      <c r="MX266" s="143"/>
      <c r="MY266" s="143"/>
      <c r="MZ266" s="143"/>
      <c r="NA266" s="143"/>
      <c r="NB266" s="143"/>
      <c r="NC266" s="143"/>
      <c r="ND266" s="143"/>
      <c r="NE266" s="143"/>
      <c r="NF266" s="143"/>
      <c r="NG266" s="143"/>
      <c r="NH266" s="143"/>
      <c r="NI266" s="143"/>
      <c r="NJ266" s="143"/>
      <c r="NK266" s="143"/>
      <c r="NL266" s="143"/>
      <c r="NM266" s="143"/>
      <c r="NN266" s="143"/>
      <c r="NO266" s="143"/>
      <c r="NP266" s="143"/>
      <c r="NQ266" s="143"/>
      <c r="NR266" s="143"/>
      <c r="NS266" s="143"/>
      <c r="NT266" s="143"/>
      <c r="NU266" s="143"/>
      <c r="NV266" s="143"/>
      <c r="NW266" s="143"/>
      <c r="NX266" s="143"/>
      <c r="NY266" s="143"/>
      <c r="NZ266" s="143"/>
      <c r="OA266" s="143"/>
      <c r="OB266" s="143"/>
      <c r="OC266" s="143"/>
      <c r="OD266" s="143"/>
      <c r="OE266" s="143"/>
      <c r="OF266" s="143"/>
      <c r="OG266" s="143"/>
      <c r="OH266" s="143"/>
      <c r="OI266" s="143"/>
      <c r="OJ266" s="143"/>
      <c r="OK266" s="143"/>
      <c r="OL266" s="143"/>
      <c r="OM266" s="143"/>
      <c r="ON266" s="143"/>
      <c r="OO266" s="143"/>
      <c r="OP266" s="143"/>
      <c r="OQ266" s="143"/>
      <c r="OR266" s="143"/>
      <c r="OS266" s="143"/>
      <c r="OT266" s="143"/>
      <c r="OU266" s="143"/>
      <c r="OV266" s="143"/>
      <c r="OW266" s="143"/>
      <c r="OX266" s="143"/>
      <c r="OY266" s="143"/>
      <c r="OZ266" s="143"/>
      <c r="PA266" s="143"/>
      <c r="PB266" s="143"/>
      <c r="PC266" s="143"/>
      <c r="PD266" s="143"/>
      <c r="PE266" s="143"/>
      <c r="PF266" s="143"/>
      <c r="PG266" s="143"/>
      <c r="PH266" s="143"/>
      <c r="PI266" s="143"/>
      <c r="PJ266" s="143"/>
      <c r="PK266" s="143"/>
      <c r="PL266" s="143"/>
      <c r="PM266" s="143"/>
      <c r="PN266" s="143"/>
      <c r="PO266" s="143"/>
      <c r="PP266" s="143"/>
      <c r="PQ266" s="143"/>
      <c r="PR266" s="143"/>
      <c r="PS266" s="143"/>
      <c r="PT266" s="143"/>
      <c r="PU266" s="143"/>
      <c r="PV266" s="143"/>
      <c r="PW266" s="143"/>
      <c r="PX266" s="143"/>
      <c r="PY266" s="143"/>
      <c r="PZ266" s="143"/>
      <c r="QA266" s="143"/>
      <c r="QB266" s="143"/>
      <c r="QC266" s="143"/>
      <c r="QD266" s="143"/>
      <c r="QE266" s="143"/>
      <c r="QF266" s="143"/>
      <c r="QG266" s="143"/>
      <c r="QH266" s="143"/>
      <c r="QI266" s="143"/>
      <c r="QJ266" s="143"/>
      <c r="QK266" s="143"/>
      <c r="QL266" s="143"/>
      <c r="QM266" s="143"/>
      <c r="QN266" s="143"/>
      <c r="QO266" s="143"/>
      <c r="QP266" s="143"/>
      <c r="QQ266" s="143"/>
      <c r="QR266" s="143"/>
      <c r="QS266" s="143"/>
      <c r="QT266" s="143"/>
      <c r="QU266" s="143"/>
      <c r="QV266" s="143"/>
      <c r="QW266" s="143"/>
      <c r="QX266" s="143"/>
      <c r="QY266" s="143"/>
      <c r="QZ266" s="143"/>
      <c r="RA266" s="143"/>
      <c r="RB266" s="143"/>
      <c r="RC266" s="143"/>
      <c r="RD266" s="143"/>
      <c r="RE266" s="143"/>
      <c r="RF266" s="143"/>
      <c r="RG266" s="143"/>
      <c r="RH266" s="143"/>
      <c r="RI266" s="143"/>
      <c r="RJ266" s="143"/>
      <c r="RK266" s="143"/>
      <c r="RL266" s="143"/>
      <c r="RM266" s="143"/>
      <c r="RN266" s="143"/>
      <c r="RO266" s="143"/>
      <c r="RP266" s="143"/>
      <c r="RQ266" s="143"/>
      <c r="RR266" s="143"/>
      <c r="RS266" s="143"/>
      <c r="RT266" s="143"/>
      <c r="RU266" s="143"/>
      <c r="RV266" s="143"/>
      <c r="RW266" s="143"/>
      <c r="RX266" s="143"/>
      <c r="RY266" s="143"/>
      <c r="RZ266" s="143"/>
      <c r="SA266" s="143"/>
      <c r="SB266" s="143"/>
      <c r="SC266" s="143"/>
      <c r="SD266" s="143"/>
      <c r="SE266" s="143"/>
      <c r="SF266" s="143"/>
      <c r="SG266" s="143"/>
      <c r="SH266" s="143"/>
      <c r="SI266" s="143"/>
      <c r="SJ266" s="143"/>
      <c r="SK266" s="143"/>
      <c r="SL266" s="143"/>
      <c r="SM266" s="143"/>
      <c r="SN266" s="143"/>
      <c r="SO266" s="143"/>
      <c r="SP266" s="143"/>
      <c r="SQ266" s="143"/>
      <c r="SR266" s="143"/>
      <c r="SS266" s="143"/>
      <c r="ST266" s="143"/>
      <c r="SU266" s="143"/>
      <c r="SV266" s="143"/>
      <c r="SW266" s="143"/>
      <c r="SX266" s="143"/>
      <c r="SY266" s="143"/>
      <c r="SZ266" s="143"/>
      <c r="TA266" s="143"/>
      <c r="TB266" s="143"/>
      <c r="TC266" s="143"/>
      <c r="TD266" s="143"/>
      <c r="TE266" s="143"/>
      <c r="TF266" s="143"/>
      <c r="TG266" s="143"/>
      <c r="TH266" s="143"/>
      <c r="TI266" s="143"/>
      <c r="TJ266" s="143"/>
      <c r="TK266" s="143"/>
      <c r="TL266" s="143"/>
      <c r="TM266" s="143"/>
      <c r="TN266" s="143"/>
      <c r="TO266" s="143"/>
      <c r="TP266" s="143"/>
      <c r="TQ266" s="143"/>
      <c r="TR266" s="143"/>
      <c r="TS266" s="143"/>
      <c r="TT266" s="143"/>
      <c r="TU266" s="143"/>
      <c r="TV266" s="143"/>
      <c r="TW266" s="143"/>
      <c r="TX266" s="143"/>
      <c r="TY266" s="143"/>
      <c r="TZ266" s="143"/>
      <c r="UA266" s="143"/>
      <c r="UB266" s="143"/>
      <c r="UC266" s="143"/>
      <c r="UD266" s="143"/>
      <c r="UE266" s="143"/>
      <c r="UF266" s="143"/>
      <c r="UG266" s="143"/>
      <c r="UH266" s="143"/>
      <c r="UI266" s="143"/>
      <c r="UJ266" s="143"/>
      <c r="UK266" s="143"/>
      <c r="UL266" s="143"/>
      <c r="UM266" s="143"/>
      <c r="UN266" s="143"/>
      <c r="UO266" s="143"/>
      <c r="UP266" s="143"/>
      <c r="UQ266" s="143"/>
      <c r="UR266" s="143"/>
      <c r="US266" s="143"/>
      <c r="UT266" s="143"/>
      <c r="UU266" s="143"/>
      <c r="UV266" s="143"/>
      <c r="UW266" s="143"/>
      <c r="UX266" s="143"/>
      <c r="UY266" s="143"/>
      <c r="UZ266" s="143"/>
      <c r="VA266" s="143"/>
      <c r="VB266" s="143"/>
      <c r="VC266" s="143"/>
      <c r="VD266" s="143"/>
      <c r="VE266" s="143"/>
      <c r="VF266" s="143"/>
      <c r="VG266" s="143"/>
      <c r="VH266" s="143"/>
      <c r="VI266" s="143"/>
      <c r="VJ266" s="143"/>
      <c r="VK266" s="143"/>
      <c r="VL266" s="143"/>
      <c r="VM266" s="143"/>
      <c r="VN266" s="143"/>
      <c r="VO266" s="143"/>
      <c r="VP266" s="143"/>
      <c r="VQ266" s="143"/>
      <c r="VR266" s="143"/>
      <c r="VS266" s="143"/>
      <c r="VT266" s="143"/>
      <c r="VU266" s="143"/>
      <c r="VV266" s="143"/>
      <c r="VW266" s="143"/>
      <c r="VX266" s="143"/>
      <c r="VY266" s="143"/>
      <c r="VZ266" s="143"/>
      <c r="WA266" s="143"/>
      <c r="WB266" s="143"/>
      <c r="WC266" s="143"/>
      <c r="WD266" s="143"/>
      <c r="WE266" s="143"/>
      <c r="WF266" s="143"/>
      <c r="WG266" s="143"/>
      <c r="WH266" s="143"/>
      <c r="WI266" s="143"/>
      <c r="WJ266" s="143"/>
      <c r="WK266" s="143"/>
      <c r="WL266" s="143"/>
      <c r="WM266" s="143"/>
      <c r="WN266" s="143"/>
      <c r="WO266" s="143"/>
      <c r="WP266" s="143"/>
      <c r="WQ266" s="143"/>
      <c r="WR266" s="143"/>
      <c r="WS266" s="143"/>
      <c r="WT266" s="143"/>
      <c r="WU266" s="143"/>
      <c r="WV266" s="143"/>
      <c r="WW266" s="143"/>
      <c r="WX266" s="143"/>
      <c r="WY266" s="143"/>
      <c r="WZ266" s="143"/>
      <c r="XA266" s="143"/>
      <c r="XB266" s="143"/>
      <c r="XC266" s="143"/>
      <c r="XD266" s="143"/>
      <c r="XE266" s="143"/>
      <c r="XF266" s="143"/>
      <c r="XG266" s="143"/>
      <c r="XH266" s="143"/>
      <c r="XI266" s="143"/>
      <c r="XJ266" s="143"/>
      <c r="XK266" s="143"/>
      <c r="XL266" s="143"/>
      <c r="XM266" s="143"/>
      <c r="XN266" s="143"/>
      <c r="XO266" s="143"/>
      <c r="XP266" s="143"/>
      <c r="XQ266" s="143"/>
      <c r="XR266" s="143"/>
      <c r="XS266" s="143"/>
      <c r="XT266" s="143"/>
      <c r="XU266" s="143"/>
      <c r="XV266" s="143"/>
      <c r="XW266" s="143"/>
      <c r="XX266" s="143"/>
      <c r="XY266" s="143"/>
      <c r="XZ266" s="143"/>
      <c r="YA266" s="143"/>
      <c r="YB266" s="143"/>
      <c r="YC266" s="143"/>
      <c r="YD266" s="143"/>
      <c r="YE266" s="143"/>
      <c r="YF266" s="143"/>
      <c r="YG266" s="143"/>
      <c r="YH266" s="143"/>
      <c r="YI266" s="143"/>
      <c r="YJ266" s="143"/>
      <c r="YK266" s="143"/>
      <c r="YL266" s="143"/>
      <c r="YM266" s="143"/>
      <c r="YN266" s="143"/>
      <c r="YO266" s="143"/>
      <c r="YP266" s="143"/>
      <c r="YQ266" s="143"/>
      <c r="YR266" s="143"/>
      <c r="YS266" s="143"/>
      <c r="YT266" s="143"/>
      <c r="YU266" s="143"/>
      <c r="YV266" s="143"/>
      <c r="YW266" s="143"/>
      <c r="YX266" s="143"/>
      <c r="YY266" s="143"/>
      <c r="YZ266" s="143"/>
      <c r="ZA266" s="143"/>
      <c r="ZB266" s="143"/>
      <c r="ZC266" s="143"/>
      <c r="ZD266" s="143"/>
      <c r="ZE266" s="143"/>
      <c r="ZF266" s="143"/>
      <c r="ZG266" s="143"/>
      <c r="ZH266" s="143"/>
      <c r="ZI266" s="143"/>
      <c r="ZJ266" s="143"/>
      <c r="ZK266" s="143"/>
      <c r="ZL266" s="143"/>
      <c r="ZM266" s="143"/>
      <c r="ZN266" s="143"/>
      <c r="ZO266" s="143"/>
      <c r="ZP266" s="143"/>
      <c r="ZQ266" s="143"/>
      <c r="ZR266" s="143"/>
      <c r="ZS266" s="143"/>
      <c r="ZT266" s="143"/>
      <c r="ZU266" s="143"/>
      <c r="ZV266" s="143"/>
      <c r="ZW266" s="143"/>
      <c r="ZX266" s="143"/>
      <c r="ZY266" s="143"/>
      <c r="ZZ266" s="143"/>
      <c r="AAA266" s="143"/>
      <c r="AAB266" s="143"/>
      <c r="AAC266" s="143"/>
      <c r="AAD266" s="143"/>
      <c r="AAE266" s="143"/>
      <c r="AAF266" s="143"/>
      <c r="AAG266" s="143"/>
      <c r="AAH266" s="143"/>
      <c r="AAI266" s="143"/>
      <c r="AAJ266" s="143"/>
      <c r="AAK266" s="143"/>
      <c r="AAL266" s="143"/>
      <c r="AAM266" s="143"/>
      <c r="AAN266" s="143"/>
      <c r="AAO266" s="143"/>
      <c r="AAP266" s="143"/>
      <c r="AAQ266" s="143"/>
      <c r="AAR266" s="143"/>
      <c r="AAS266" s="143"/>
      <c r="AAT266" s="143"/>
      <c r="AAU266" s="143"/>
      <c r="AAV266" s="143"/>
      <c r="AAW266" s="143"/>
      <c r="AAX266" s="143"/>
      <c r="AAY266" s="143"/>
      <c r="AAZ266" s="143"/>
      <c r="ABA266" s="143"/>
      <c r="ABB266" s="143"/>
      <c r="ABC266" s="143"/>
      <c r="ABD266" s="143"/>
      <c r="ABE266" s="143"/>
      <c r="ABF266" s="143"/>
      <c r="ABG266" s="143"/>
      <c r="ABH266" s="143"/>
      <c r="ABI266" s="143"/>
      <c r="ABJ266" s="143"/>
      <c r="ABK266" s="143"/>
      <c r="ABL266" s="143"/>
      <c r="ABM266" s="143"/>
      <c r="ABN266" s="143"/>
      <c r="ABO266" s="143"/>
      <c r="ABP266" s="143"/>
      <c r="ABQ266" s="143"/>
      <c r="ABR266" s="143"/>
      <c r="ABS266" s="143"/>
      <c r="ABT266" s="143"/>
      <c r="ABU266" s="143"/>
      <c r="ABV266" s="143"/>
      <c r="ABW266" s="143"/>
      <c r="ABX266" s="143"/>
      <c r="ABY266" s="143"/>
      <c r="ABZ266" s="143"/>
      <c r="ACA266" s="143"/>
      <c r="ACB266" s="143"/>
      <c r="ACC266" s="143"/>
      <c r="ACD266" s="143"/>
      <c r="ACE266" s="143"/>
      <c r="ACF266" s="143"/>
      <c r="ACG266" s="143"/>
      <c r="ACH266" s="143"/>
      <c r="ACI266" s="143"/>
      <c r="ACJ266" s="143"/>
      <c r="ACK266" s="143"/>
      <c r="ACL266" s="143"/>
      <c r="ACM266" s="143"/>
      <c r="ACN266" s="143"/>
      <c r="ACO266" s="143"/>
      <c r="ACP266" s="143"/>
      <c r="ACQ266" s="143"/>
      <c r="ACR266" s="143"/>
      <c r="ACS266" s="143"/>
      <c r="ACT266" s="143"/>
      <c r="ACU266" s="143"/>
      <c r="ACV266" s="143"/>
      <c r="ACW266" s="143"/>
      <c r="ACX266" s="143"/>
      <c r="ACY266" s="143"/>
      <c r="ACZ266" s="143"/>
      <c r="ADA266" s="143"/>
      <c r="ADB266" s="143"/>
      <c r="ADC266" s="143"/>
      <c r="ADD266" s="143"/>
      <c r="ADE266" s="143"/>
      <c r="ADF266" s="143"/>
      <c r="ADG266" s="143"/>
      <c r="ADH266" s="143"/>
      <c r="ADI266" s="143"/>
      <c r="ADJ266" s="143"/>
      <c r="ADK266" s="143"/>
      <c r="ADL266" s="143"/>
      <c r="ADM266" s="143"/>
      <c r="ADN266" s="143"/>
      <c r="ADO266" s="143"/>
      <c r="ADP266" s="143"/>
      <c r="ADQ266" s="143"/>
      <c r="ADR266" s="143"/>
      <c r="ADS266" s="143"/>
      <c r="ADT266" s="143"/>
      <c r="ADU266" s="143"/>
      <c r="ADV266" s="143"/>
      <c r="ADW266" s="143"/>
      <c r="ADX266" s="143"/>
      <c r="ADY266" s="143"/>
      <c r="ADZ266" s="143"/>
      <c r="AEA266" s="143"/>
      <c r="AEB266" s="143"/>
      <c r="AEC266" s="143"/>
      <c r="AED266" s="143"/>
      <c r="AEE266" s="143"/>
      <c r="AEF266" s="143"/>
      <c r="AEG266" s="143"/>
      <c r="AEH266" s="143"/>
      <c r="AEI266" s="143"/>
      <c r="AEJ266" s="143"/>
      <c r="AEK266" s="143"/>
      <c r="AEL266" s="143"/>
      <c r="AEM266" s="143"/>
      <c r="AEN266" s="143"/>
      <c r="AEO266" s="143"/>
      <c r="AEP266" s="143"/>
      <c r="AEQ266" s="143"/>
      <c r="AER266" s="143"/>
      <c r="AES266" s="143"/>
      <c r="AET266" s="143"/>
      <c r="AEU266" s="143"/>
      <c r="AEV266" s="143"/>
      <c r="AEW266" s="143"/>
      <c r="AEX266" s="143"/>
      <c r="AEY266" s="143"/>
      <c r="AEZ266" s="143"/>
      <c r="AFA266" s="143"/>
      <c r="AFB266" s="143"/>
      <c r="AFC266" s="143"/>
      <c r="AFD266" s="143"/>
      <c r="AFE266" s="143"/>
      <c r="AFF266" s="143"/>
      <c r="AFG266" s="143"/>
      <c r="AFH266" s="143"/>
      <c r="AFI266" s="143"/>
      <c r="AFJ266" s="143"/>
      <c r="AFK266" s="143"/>
      <c r="AFL266" s="143"/>
      <c r="AFM266" s="143"/>
      <c r="AFN266" s="143"/>
      <c r="AFO266" s="143"/>
      <c r="AFP266" s="143"/>
      <c r="AFQ266" s="143"/>
      <c r="AFR266" s="143"/>
      <c r="AFS266" s="143"/>
      <c r="AFT266" s="143"/>
      <c r="AFU266" s="143"/>
      <c r="AFV266" s="143"/>
      <c r="AFW266" s="143"/>
      <c r="AFX266" s="143"/>
      <c r="AFY266" s="143"/>
      <c r="AFZ266" s="143"/>
      <c r="AGA266" s="143"/>
      <c r="AGB266" s="143"/>
      <c r="AGC266" s="143"/>
      <c r="AGD266" s="143"/>
      <c r="AGE266" s="143"/>
      <c r="AGF266" s="143"/>
      <c r="AGG266" s="143"/>
      <c r="AGH266" s="143"/>
      <c r="AGI266" s="143"/>
      <c r="AGJ266" s="143"/>
      <c r="AGK266" s="143"/>
      <c r="AGL266" s="143"/>
      <c r="AGM266" s="143"/>
      <c r="AGN266" s="143"/>
      <c r="AGO266" s="143"/>
      <c r="AGP266" s="143"/>
      <c r="AGQ266" s="143"/>
      <c r="AGR266" s="143"/>
      <c r="AGS266" s="143"/>
      <c r="AGT266" s="143"/>
      <c r="AGU266" s="143"/>
      <c r="AGV266" s="143"/>
      <c r="AGW266" s="143"/>
      <c r="AGX266" s="143"/>
      <c r="AGY266" s="143"/>
      <c r="AGZ266" s="143"/>
      <c r="AHA266" s="143"/>
      <c r="AHB266" s="143"/>
      <c r="AHC266" s="143"/>
      <c r="AHD266" s="143"/>
      <c r="AHE266" s="143"/>
      <c r="AHF266" s="143"/>
      <c r="AHG266" s="143"/>
      <c r="AHH266" s="143"/>
      <c r="AHI266" s="143"/>
      <c r="AHJ266" s="143"/>
      <c r="AHK266" s="143"/>
      <c r="AHL266" s="143"/>
      <c r="AHM266" s="143"/>
      <c r="AHN266" s="143"/>
      <c r="AHO266" s="143"/>
      <c r="AHP266" s="143"/>
      <c r="AHQ266" s="143"/>
      <c r="AHR266" s="143"/>
      <c r="AHS266" s="143"/>
      <c r="AHT266" s="143"/>
      <c r="AHU266" s="143"/>
      <c r="AHV266" s="143"/>
      <c r="AHW266" s="143"/>
      <c r="AHX266" s="143"/>
      <c r="AHY266" s="143"/>
      <c r="AHZ266" s="143"/>
      <c r="AIA266" s="143"/>
      <c r="AIB266" s="143"/>
      <c r="AIC266" s="143"/>
      <c r="AID266" s="143"/>
      <c r="AIE266" s="143"/>
      <c r="AIF266" s="143"/>
      <c r="AIG266" s="143"/>
      <c r="AIH266" s="143"/>
      <c r="AII266" s="143"/>
      <c r="AIJ266" s="143"/>
      <c r="AIK266" s="143"/>
      <c r="AIL266" s="143"/>
      <c r="AIM266" s="143"/>
      <c r="AIN266" s="143"/>
      <c r="AIO266" s="143"/>
      <c r="AIP266" s="143"/>
      <c r="AIQ266" s="143"/>
      <c r="AIR266" s="143"/>
      <c r="AIS266" s="143"/>
      <c r="AIT266" s="143"/>
      <c r="AIU266" s="143"/>
      <c r="AIV266" s="143"/>
      <c r="AIW266" s="143"/>
      <c r="AIX266" s="143"/>
      <c r="AIY266" s="143"/>
      <c r="AIZ266" s="143"/>
      <c r="AJA266" s="143"/>
      <c r="AJB266" s="143"/>
      <c r="AJC266" s="143"/>
      <c r="AJD266" s="143"/>
      <c r="AJE266" s="143"/>
      <c r="AJF266" s="143"/>
      <c r="AJG266" s="143"/>
      <c r="AJH266" s="143"/>
      <c r="AJI266" s="143"/>
      <c r="AJJ266" s="143"/>
      <c r="AJK266" s="143"/>
      <c r="AJL266" s="143"/>
      <c r="AJM266" s="143"/>
      <c r="AJN266" s="143"/>
      <c r="AJO266" s="143"/>
      <c r="AJP266" s="143"/>
      <c r="AJQ266" s="143"/>
      <c r="AJR266" s="143"/>
      <c r="AJS266" s="143"/>
      <c r="AJT266" s="143"/>
      <c r="AJU266" s="143"/>
      <c r="AJV266" s="143"/>
      <c r="AJW266" s="143"/>
      <c r="AJX266" s="143"/>
      <c r="AJY266" s="143"/>
      <c r="AJZ266" s="143"/>
      <c r="AKA266" s="143"/>
      <c r="AKB266" s="143"/>
      <c r="AKC266" s="143"/>
      <c r="AKD266" s="143"/>
      <c r="AKE266" s="143"/>
      <c r="AKF266" s="143"/>
      <c r="AKG266" s="143"/>
      <c r="AKH266" s="143"/>
      <c r="AKI266" s="143"/>
      <c r="AKJ266" s="143"/>
      <c r="AKK266" s="143"/>
      <c r="AKL266" s="143"/>
      <c r="AKM266" s="143"/>
      <c r="AKN266" s="143"/>
      <c r="AKO266" s="143"/>
      <c r="AKP266" s="143"/>
      <c r="AKQ266" s="143"/>
      <c r="AKR266" s="143"/>
      <c r="AKS266" s="143"/>
      <c r="AKT266" s="143"/>
      <c r="AKU266" s="143"/>
      <c r="AKV266" s="143"/>
      <c r="AKW266" s="143"/>
      <c r="AKX266" s="143"/>
      <c r="AKY266" s="143"/>
      <c r="AKZ266" s="143"/>
      <c r="ALA266" s="143"/>
      <c r="ALB266" s="143"/>
      <c r="ALC266" s="143"/>
      <c r="ALD266" s="143"/>
      <c r="ALE266" s="143"/>
      <c r="ALF266" s="143"/>
      <c r="ALG266" s="143"/>
      <c r="ALH266" s="143"/>
      <c r="ALI266" s="143"/>
      <c r="ALJ266" s="143"/>
      <c r="ALK266" s="143"/>
      <c r="ALL266" s="143"/>
      <c r="ALM266" s="143"/>
      <c r="ALN266" s="143"/>
      <c r="ALO266" s="143"/>
      <c r="ALP266" s="143"/>
      <c r="ALQ266" s="143"/>
      <c r="ALR266" s="143"/>
      <c r="ALS266" s="143"/>
      <c r="ALT266" s="143"/>
      <c r="ALU266" s="143"/>
      <c r="ALV266" s="143"/>
      <c r="ALW266" s="143"/>
      <c r="ALX266" s="143"/>
      <c r="ALY266" s="143"/>
      <c r="ALZ266" s="143"/>
      <c r="AMA266" s="143"/>
      <c r="AMB266" s="143"/>
      <c r="AMC266" s="143"/>
      <c r="AMD266" s="143"/>
      <c r="AME266" s="143"/>
      <c r="AMF266" s="143"/>
      <c r="AMG266" s="143"/>
      <c r="AMH266" s="143"/>
      <c r="AMI266" s="143"/>
      <c r="AMJ266" s="143"/>
    </row>
    <row r="267" spans="1:1024" x14ac:dyDescent="0.25">
      <c r="A267" s="129"/>
      <c r="B267" s="129"/>
      <c r="C267" s="129"/>
      <c r="D267" s="129"/>
      <c r="E267" s="129"/>
      <c r="F267" s="129"/>
      <c r="G267" s="144"/>
    </row>
    <row r="268" spans="1:1024" x14ac:dyDescent="0.25">
      <c r="A268" s="129"/>
      <c r="B268" s="129"/>
      <c r="C268" s="129"/>
      <c r="D268" s="129"/>
      <c r="E268" s="129"/>
      <c r="F268" s="129"/>
      <c r="G268" s="144"/>
    </row>
    <row r="269" spans="1:1024" x14ac:dyDescent="0.25">
      <c r="A269" s="129"/>
      <c r="B269" s="129"/>
      <c r="C269" s="129"/>
      <c r="D269" s="129"/>
      <c r="E269" s="129"/>
      <c r="F269" s="129"/>
      <c r="G269" s="144"/>
    </row>
    <row r="270" spans="1:1024" x14ac:dyDescent="0.25">
      <c r="A270" s="129"/>
      <c r="B270" s="129"/>
      <c r="C270" s="129"/>
      <c r="D270" s="129"/>
      <c r="E270" s="129"/>
      <c r="F270" s="129"/>
      <c r="G270" s="144"/>
    </row>
    <row r="271" spans="1:1024" x14ac:dyDescent="0.25">
      <c r="A271" s="129"/>
      <c r="B271" s="129"/>
      <c r="C271" s="129"/>
      <c r="D271" s="129"/>
      <c r="E271" s="129"/>
      <c r="F271" s="129"/>
      <c r="G271" s="144"/>
    </row>
    <row r="272" spans="1:1024" x14ac:dyDescent="0.25">
      <c r="A272" s="129"/>
      <c r="B272" s="129"/>
      <c r="C272" s="129"/>
      <c r="D272" s="129"/>
      <c r="E272" s="129"/>
      <c r="F272" s="129"/>
      <c r="G272" s="144"/>
    </row>
    <row r="273" spans="1:7" x14ac:dyDescent="0.25">
      <c r="A273" s="129"/>
      <c r="B273" s="129"/>
      <c r="C273" s="129"/>
      <c r="D273" s="129"/>
      <c r="E273" s="129"/>
      <c r="F273" s="129"/>
      <c r="G273" s="144"/>
    </row>
    <row r="274" spans="1:7" x14ac:dyDescent="0.25">
      <c r="A274" s="129"/>
      <c r="B274" s="129"/>
      <c r="C274" s="129"/>
      <c r="D274" s="129"/>
      <c r="E274" s="129"/>
      <c r="F274" s="129"/>
      <c r="G274" s="144"/>
    </row>
    <row r="275" spans="1:7" x14ac:dyDescent="0.25">
      <c r="A275" s="129"/>
      <c r="B275" s="129"/>
      <c r="C275" s="129"/>
      <c r="D275" s="129"/>
      <c r="E275" s="129"/>
      <c r="F275" s="129"/>
      <c r="G275" s="144"/>
    </row>
  </sheetData>
  <sheetProtection algorithmName="SHA-512" hashValue="gb9LlHdtRWS5jCAToWUF3OjZhkpBj38W2O4m/32zl1pib0SQriY1xzcRLLis1XGngENLHgRZVXz0dwp9qr7Ebg==" saltValue="n8np5gMVF53V3wC5QqSUeQ==" spinCount="100000" sheet="1" objects="1" scenarios="1"/>
  <mergeCells count="157">
    <mergeCell ref="B229:B263"/>
    <mergeCell ref="C229:D258"/>
    <mergeCell ref="C259:C263"/>
    <mergeCell ref="D259:D263"/>
    <mergeCell ref="D219:D220"/>
    <mergeCell ref="E219:E220"/>
    <mergeCell ref="D221:D222"/>
    <mergeCell ref="E221:E222"/>
    <mergeCell ref="C223:C228"/>
    <mergeCell ref="D223:D224"/>
    <mergeCell ref="E223:E224"/>
    <mergeCell ref="D225:D226"/>
    <mergeCell ref="E225:E226"/>
    <mergeCell ref="D227:D228"/>
    <mergeCell ref="E227:E228"/>
    <mergeCell ref="B177:B228"/>
    <mergeCell ref="C177:C180"/>
    <mergeCell ref="D177:D180"/>
    <mergeCell ref="E177:E178"/>
    <mergeCell ref="E179:E180"/>
    <mergeCell ref="D205:D206"/>
    <mergeCell ref="E205:E206"/>
    <mergeCell ref="D207:D208"/>
    <mergeCell ref="E207:E208"/>
    <mergeCell ref="D209:D210"/>
    <mergeCell ref="E209:E210"/>
    <mergeCell ref="C189:C222"/>
    <mergeCell ref="E201:E202"/>
    <mergeCell ref="D203:D204"/>
    <mergeCell ref="E203:E204"/>
    <mergeCell ref="C181:C188"/>
    <mergeCell ref="D181:D182"/>
    <mergeCell ref="E181:E182"/>
    <mergeCell ref="D183:D186"/>
    <mergeCell ref="D215:D216"/>
    <mergeCell ref="E215:E216"/>
    <mergeCell ref="D217:D218"/>
    <mergeCell ref="E217:E218"/>
    <mergeCell ref="D211:D212"/>
    <mergeCell ref="E211:E212"/>
    <mergeCell ref="D213:D214"/>
    <mergeCell ref="E213:E214"/>
    <mergeCell ref="D191:D194"/>
    <mergeCell ref="E191:E192"/>
    <mergeCell ref="E193:E194"/>
    <mergeCell ref="D195:D196"/>
    <mergeCell ref="E195:E196"/>
    <mergeCell ref="D197:D198"/>
    <mergeCell ref="E197:E198"/>
    <mergeCell ref="D199:D200"/>
    <mergeCell ref="E199:E200"/>
    <mergeCell ref="D201:D202"/>
    <mergeCell ref="D70:D71"/>
    <mergeCell ref="E70:E71"/>
    <mergeCell ref="D72:D73"/>
    <mergeCell ref="E72:E73"/>
    <mergeCell ref="D126:D128"/>
    <mergeCell ref="E126:E127"/>
    <mergeCell ref="E123:E124"/>
    <mergeCell ref="D117:D125"/>
    <mergeCell ref="E117:E118"/>
    <mergeCell ref="E119:E120"/>
    <mergeCell ref="E121:E122"/>
    <mergeCell ref="E183:E184"/>
    <mergeCell ref="E185:E186"/>
    <mergeCell ref="D187:D188"/>
    <mergeCell ref="E187:E188"/>
    <mergeCell ref="D189:D190"/>
    <mergeCell ref="E189:E190"/>
    <mergeCell ref="D79:D82"/>
    <mergeCell ref="D104:D107"/>
    <mergeCell ref="D113:D116"/>
    <mergeCell ref="B132:B175"/>
    <mergeCell ref="C132:C135"/>
    <mergeCell ref="D133:D134"/>
    <mergeCell ref="C136:D165"/>
    <mergeCell ref="C166:C175"/>
    <mergeCell ref="D166:D175"/>
    <mergeCell ref="B74:B131"/>
    <mergeCell ref="D77:D78"/>
    <mergeCell ref="C83:C90"/>
    <mergeCell ref="D85:D90"/>
    <mergeCell ref="C91:C98"/>
    <mergeCell ref="D93:D98"/>
    <mergeCell ref="D102:D103"/>
    <mergeCell ref="D111:D112"/>
    <mergeCell ref="C117:C131"/>
    <mergeCell ref="C74:C82"/>
    <mergeCell ref="C99:C107"/>
    <mergeCell ref="C108:C116"/>
    <mergeCell ref="D48:D49"/>
    <mergeCell ref="E48:E49"/>
    <mergeCell ref="D50:D51"/>
    <mergeCell ref="E50:E51"/>
    <mergeCell ref="D52:D53"/>
    <mergeCell ref="E52:E53"/>
    <mergeCell ref="C54:C59"/>
    <mergeCell ref="D54:D55"/>
    <mergeCell ref="E54:E55"/>
    <mergeCell ref="D56:D57"/>
    <mergeCell ref="E56:E57"/>
    <mergeCell ref="D58:D59"/>
    <mergeCell ref="E58:E59"/>
    <mergeCell ref="C60:C67"/>
    <mergeCell ref="D60:D61"/>
    <mergeCell ref="D62:D65"/>
    <mergeCell ref="E62:E63"/>
    <mergeCell ref="E64:E65"/>
    <mergeCell ref="D66:D67"/>
    <mergeCell ref="E66:E67"/>
    <mergeCell ref="C68:C73"/>
    <mergeCell ref="D68:D69"/>
    <mergeCell ref="E68:E69"/>
    <mergeCell ref="D38:D39"/>
    <mergeCell ref="E38:E39"/>
    <mergeCell ref="D40:D41"/>
    <mergeCell ref="E40:E41"/>
    <mergeCell ref="D42:D43"/>
    <mergeCell ref="E42:E43"/>
    <mergeCell ref="D44:D45"/>
    <mergeCell ref="E44:E45"/>
    <mergeCell ref="D46:D47"/>
    <mergeCell ref="E46:E47"/>
    <mergeCell ref="D28:D29"/>
    <mergeCell ref="E28:E29"/>
    <mergeCell ref="D30:D31"/>
    <mergeCell ref="E30:E31"/>
    <mergeCell ref="D32:D33"/>
    <mergeCell ref="E32:E33"/>
    <mergeCell ref="D34:D35"/>
    <mergeCell ref="E34:E35"/>
    <mergeCell ref="D36:D37"/>
    <mergeCell ref="E36:E37"/>
    <mergeCell ref="B3:B73"/>
    <mergeCell ref="C3:C8"/>
    <mergeCell ref="D3:D8"/>
    <mergeCell ref="E3:E4"/>
    <mergeCell ref="E5:E6"/>
    <mergeCell ref="E7:E8"/>
    <mergeCell ref="C9:C19"/>
    <mergeCell ref="D9:D10"/>
    <mergeCell ref="E9:E10"/>
    <mergeCell ref="D11:D14"/>
    <mergeCell ref="E11:E12"/>
    <mergeCell ref="E13:E14"/>
    <mergeCell ref="D15:D16"/>
    <mergeCell ref="E15:E16"/>
    <mergeCell ref="D17:D19"/>
    <mergeCell ref="E17:E19"/>
    <mergeCell ref="C20:C53"/>
    <mergeCell ref="D20:D21"/>
    <mergeCell ref="E20:E21"/>
    <mergeCell ref="D22:D25"/>
    <mergeCell ref="E22:E23"/>
    <mergeCell ref="E24:E25"/>
    <mergeCell ref="D26:D27"/>
    <mergeCell ref="E26:E27"/>
  </mergeCells>
  <pageMargins left="0.7" right="0.7" top="0.78749999999999998" bottom="0.78749999999999998"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6</vt:i4>
      </vt:variant>
    </vt:vector>
  </HeadingPairs>
  <TitlesOfParts>
    <vt:vector size="16" baseType="lpstr">
      <vt:lpstr>EINFÜHRUNG</vt:lpstr>
      <vt:lpstr>Eingabe Stammdaten</vt:lpstr>
      <vt:lpstr>Eingabe_Daten</vt:lpstr>
      <vt:lpstr>Eingabe_Zusatzmodul_Mensa</vt:lpstr>
      <vt:lpstr>Emissionsfaktoren</vt:lpstr>
      <vt:lpstr>Ergebnisse_nach_Kategorien</vt:lpstr>
      <vt:lpstr>Ergebnisse_nach_Scope_Ebenen</vt:lpstr>
      <vt:lpstr>Ergebnisse_Diagramme</vt:lpstr>
      <vt:lpstr>Detailergebnisse_Kategorien</vt:lpstr>
      <vt:lpstr>Detailergebnisse_Scope</vt:lpstr>
      <vt:lpstr>Eingabe_Daten!Druckbereich</vt:lpstr>
      <vt:lpstr>Eingabe_Zusatzmodul_Mensa!Druckbereich</vt:lpstr>
      <vt:lpstr>Ergebnisse_Diagramme!Druckbereich</vt:lpstr>
      <vt:lpstr>Ergebnisse_nach_Kategorien!Druckbereich</vt:lpstr>
      <vt:lpstr>Eingabe_Daten!Drucktitel</vt:lpstr>
      <vt:lpstr>Eingabe_Zusatzmodul_Mensa!Drucktitel</vt:lpstr>
    </vt:vector>
  </TitlesOfParts>
  <Company>ZID/Boku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bokuuser</dc:creator>
  <dc:description/>
  <cp:lastModifiedBy>Thaler Joachim</cp:lastModifiedBy>
  <cp:revision>91</cp:revision>
  <cp:lastPrinted>2020-03-17T16:06:41Z</cp:lastPrinted>
  <dcterms:created xsi:type="dcterms:W3CDTF">2016-07-11T10:23:22Z</dcterms:created>
  <dcterms:modified xsi:type="dcterms:W3CDTF">2026-07-31T20:41:01Z</dcterms:modified>
  <dc:language>de-AT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