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getzinge\Desktop\TU Graz\Nachhaltigkeit\Allianz Nachhaltige Universitäten Österreichs\AG Nachhaltige Mobilität\Maßnahmenliste\Maßnahmen Stand 31122024\Gesamtübersicht\"/>
    </mc:Choice>
  </mc:AlternateContent>
  <xr:revisionPtr revIDLastSave="0" documentId="13_ncr:1_{8FAC68D7-EEC4-4B82-A0B6-830E51771CEF}" xr6:coauthVersionLast="36" xr6:coauthVersionMax="36" xr10:uidLastSave="{00000000-0000-0000-0000-000000000000}"/>
  <bookViews>
    <workbookView xWindow="0" yWindow="0" windowWidth="23040" windowHeight="10380" xr2:uid="{00000000-000D-0000-FFFF-FFFF00000000}"/>
  </bookViews>
  <sheets>
    <sheet name="Maßnahmen Nachh. Mobilität" sheetId="1" r:id="rId1"/>
    <sheet name="Kennzahlen" sheetId="2" r:id="rId2"/>
    <sheet name="Mitglieder Allianz" sheetId="3" r:id="rId3"/>
  </sheets>
  <definedNames>
    <definedName name="_xlnm.Print_Area" localSheetId="0">'Maßnahmen Nachh. Mobilität'!$A$1:$Z$119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L3" i="2" l="1"/>
  <c r="L4" i="2" s="1"/>
  <c r="R8" i="2"/>
  <c r="R7" i="2"/>
  <c r="R9" i="2" s="1"/>
  <c r="V26" i="2" l="1"/>
  <c r="V27" i="2"/>
  <c r="V28" i="2"/>
  <c r="V29" i="2"/>
  <c r="V30" i="2"/>
  <c r="V31" i="2"/>
  <c r="V32" i="2"/>
  <c r="V33" i="2"/>
  <c r="V34" i="2"/>
  <c r="V35" i="2"/>
  <c r="V36" i="2"/>
  <c r="V37" i="2"/>
  <c r="V38" i="2"/>
  <c r="V39" i="2"/>
  <c r="V40" i="2"/>
  <c r="U26" i="2" l="1"/>
  <c r="U27" i="2"/>
  <c r="U28" i="2"/>
  <c r="U29" i="2"/>
  <c r="U30" i="2"/>
  <c r="U31" i="2"/>
  <c r="U32" i="2"/>
  <c r="U33" i="2"/>
  <c r="U34" i="2"/>
  <c r="U35" i="2"/>
  <c r="U36" i="2"/>
  <c r="U37" i="2"/>
  <c r="U38" i="2"/>
  <c r="U39" i="2"/>
  <c r="U40" i="2"/>
  <c r="B26" i="2"/>
  <c r="B27" i="2"/>
  <c r="B28" i="2"/>
  <c r="B29" i="2"/>
  <c r="B30" i="2"/>
  <c r="B31" i="2"/>
  <c r="B32" i="2"/>
  <c r="B33" i="2"/>
  <c r="B34" i="2"/>
  <c r="B35" i="2"/>
  <c r="B36" i="2"/>
  <c r="B37" i="2"/>
  <c r="B38" i="2"/>
  <c r="B39" i="2"/>
  <c r="B40" i="2"/>
  <c r="C26" i="2"/>
  <c r="D26" i="2"/>
  <c r="E26" i="2"/>
  <c r="F26" i="2"/>
  <c r="G26" i="2"/>
  <c r="H26" i="2"/>
  <c r="I26" i="2"/>
  <c r="J26" i="2"/>
  <c r="K26" i="2"/>
  <c r="L26" i="2"/>
  <c r="M26" i="2"/>
  <c r="N26" i="2"/>
  <c r="O26" i="2"/>
  <c r="P26" i="2"/>
  <c r="Q26" i="2"/>
  <c r="R26" i="2"/>
  <c r="S26" i="2"/>
  <c r="T26" i="2"/>
  <c r="C27" i="2"/>
  <c r="D27" i="2"/>
  <c r="E27" i="2"/>
  <c r="F27" i="2"/>
  <c r="G27" i="2"/>
  <c r="H27" i="2"/>
  <c r="I27" i="2"/>
  <c r="J27" i="2"/>
  <c r="K27" i="2"/>
  <c r="L27" i="2"/>
  <c r="M27" i="2"/>
  <c r="N27" i="2"/>
  <c r="O27" i="2"/>
  <c r="P27" i="2"/>
  <c r="Q27" i="2"/>
  <c r="R27" i="2"/>
  <c r="S27" i="2"/>
  <c r="T27" i="2"/>
  <c r="C28" i="2"/>
  <c r="D28" i="2"/>
  <c r="E28" i="2"/>
  <c r="F28" i="2"/>
  <c r="G28" i="2"/>
  <c r="H28" i="2"/>
  <c r="I28" i="2"/>
  <c r="J28" i="2"/>
  <c r="K28" i="2"/>
  <c r="L28" i="2"/>
  <c r="M28" i="2"/>
  <c r="N28" i="2"/>
  <c r="O28" i="2"/>
  <c r="P28" i="2"/>
  <c r="Q28" i="2"/>
  <c r="R28" i="2"/>
  <c r="S28" i="2"/>
  <c r="T28" i="2"/>
  <c r="C29" i="2"/>
  <c r="D29" i="2"/>
  <c r="E29" i="2"/>
  <c r="F29" i="2"/>
  <c r="G29" i="2"/>
  <c r="H29" i="2"/>
  <c r="I29" i="2"/>
  <c r="J29" i="2"/>
  <c r="K29" i="2"/>
  <c r="L29" i="2"/>
  <c r="M29" i="2"/>
  <c r="N29" i="2"/>
  <c r="O29" i="2"/>
  <c r="P29" i="2"/>
  <c r="Q29" i="2"/>
  <c r="R29" i="2"/>
  <c r="S29" i="2"/>
  <c r="T29" i="2"/>
  <c r="C30" i="2"/>
  <c r="D30" i="2"/>
  <c r="E30" i="2"/>
  <c r="F30" i="2"/>
  <c r="G30" i="2"/>
  <c r="H30" i="2"/>
  <c r="I30" i="2"/>
  <c r="J30" i="2"/>
  <c r="K30" i="2"/>
  <c r="L30" i="2"/>
  <c r="M30" i="2"/>
  <c r="N30" i="2"/>
  <c r="O30" i="2"/>
  <c r="P30" i="2"/>
  <c r="Q30" i="2"/>
  <c r="R30" i="2"/>
  <c r="S30" i="2"/>
  <c r="T30" i="2"/>
  <c r="C31" i="2"/>
  <c r="D31" i="2"/>
  <c r="E31" i="2"/>
  <c r="F31" i="2"/>
  <c r="G31" i="2"/>
  <c r="H31" i="2"/>
  <c r="I31" i="2"/>
  <c r="J31" i="2"/>
  <c r="K31" i="2"/>
  <c r="L31" i="2"/>
  <c r="M31" i="2"/>
  <c r="N31" i="2"/>
  <c r="O31" i="2"/>
  <c r="P31" i="2"/>
  <c r="Q31" i="2"/>
  <c r="R31" i="2"/>
  <c r="S31" i="2"/>
  <c r="T31" i="2"/>
  <c r="C32" i="2"/>
  <c r="D32" i="2"/>
  <c r="E32" i="2"/>
  <c r="F32" i="2"/>
  <c r="G32" i="2"/>
  <c r="H32" i="2"/>
  <c r="I32" i="2"/>
  <c r="J32" i="2"/>
  <c r="K32" i="2"/>
  <c r="L32" i="2"/>
  <c r="M32" i="2"/>
  <c r="N32" i="2"/>
  <c r="O32" i="2"/>
  <c r="P32" i="2"/>
  <c r="Q32" i="2"/>
  <c r="R32" i="2"/>
  <c r="S32" i="2"/>
  <c r="T32" i="2"/>
  <c r="C33" i="2"/>
  <c r="D33" i="2"/>
  <c r="E33" i="2"/>
  <c r="F33" i="2"/>
  <c r="G33" i="2"/>
  <c r="H33" i="2"/>
  <c r="I33" i="2"/>
  <c r="J33" i="2"/>
  <c r="K33" i="2"/>
  <c r="L33" i="2"/>
  <c r="M33" i="2"/>
  <c r="N33" i="2"/>
  <c r="O33" i="2"/>
  <c r="P33" i="2"/>
  <c r="Q33" i="2"/>
  <c r="R33" i="2"/>
  <c r="S33" i="2"/>
  <c r="T33" i="2"/>
  <c r="C34" i="2"/>
  <c r="D34" i="2"/>
  <c r="E34" i="2"/>
  <c r="F34" i="2"/>
  <c r="G34" i="2"/>
  <c r="H34" i="2"/>
  <c r="I34" i="2"/>
  <c r="J34" i="2"/>
  <c r="K34" i="2"/>
  <c r="L34" i="2"/>
  <c r="M34" i="2"/>
  <c r="N34" i="2"/>
  <c r="O34" i="2"/>
  <c r="P34" i="2"/>
  <c r="Q34" i="2"/>
  <c r="R34" i="2"/>
  <c r="S34" i="2"/>
  <c r="T34" i="2"/>
  <c r="C35" i="2"/>
  <c r="D35" i="2"/>
  <c r="E35" i="2"/>
  <c r="F35" i="2"/>
  <c r="G35" i="2"/>
  <c r="H35" i="2"/>
  <c r="I35" i="2"/>
  <c r="J35" i="2"/>
  <c r="K35" i="2"/>
  <c r="L35" i="2"/>
  <c r="M35" i="2"/>
  <c r="N35" i="2"/>
  <c r="O35" i="2"/>
  <c r="P35" i="2"/>
  <c r="Q35" i="2"/>
  <c r="R35" i="2"/>
  <c r="S35" i="2"/>
  <c r="T35" i="2"/>
  <c r="C36" i="2"/>
  <c r="D36" i="2"/>
  <c r="E36" i="2"/>
  <c r="F36" i="2"/>
  <c r="G36" i="2"/>
  <c r="H36" i="2"/>
  <c r="I36" i="2"/>
  <c r="J36" i="2"/>
  <c r="K36" i="2"/>
  <c r="L36" i="2"/>
  <c r="M36" i="2"/>
  <c r="N36" i="2"/>
  <c r="O36" i="2"/>
  <c r="P36" i="2"/>
  <c r="Q36" i="2"/>
  <c r="R36" i="2"/>
  <c r="S36" i="2"/>
  <c r="T36" i="2"/>
  <c r="C37" i="2"/>
  <c r="D37" i="2"/>
  <c r="E37" i="2"/>
  <c r="F37" i="2"/>
  <c r="G37" i="2"/>
  <c r="H37" i="2"/>
  <c r="I37" i="2"/>
  <c r="J37" i="2"/>
  <c r="K37" i="2"/>
  <c r="L37" i="2"/>
  <c r="M37" i="2"/>
  <c r="N37" i="2"/>
  <c r="O37" i="2"/>
  <c r="P37" i="2"/>
  <c r="Q37" i="2"/>
  <c r="R37" i="2"/>
  <c r="S37" i="2"/>
  <c r="T37" i="2"/>
  <c r="C38" i="2"/>
  <c r="D38" i="2"/>
  <c r="E38" i="2"/>
  <c r="F38" i="2"/>
  <c r="G38" i="2"/>
  <c r="H38" i="2"/>
  <c r="I38" i="2"/>
  <c r="J38" i="2"/>
  <c r="K38" i="2"/>
  <c r="L38" i="2"/>
  <c r="M38" i="2"/>
  <c r="N38" i="2"/>
  <c r="O38" i="2"/>
  <c r="P38" i="2"/>
  <c r="Q38" i="2"/>
  <c r="R38" i="2"/>
  <c r="S38" i="2"/>
  <c r="T38" i="2"/>
  <c r="C39" i="2"/>
  <c r="D39" i="2"/>
  <c r="E39" i="2"/>
  <c r="F39" i="2"/>
  <c r="G39" i="2"/>
  <c r="H39" i="2"/>
  <c r="I39" i="2"/>
  <c r="J39" i="2"/>
  <c r="K39" i="2"/>
  <c r="L39" i="2"/>
  <c r="M39" i="2"/>
  <c r="N39" i="2"/>
  <c r="O39" i="2"/>
  <c r="P39" i="2"/>
  <c r="Q39" i="2"/>
  <c r="R39" i="2"/>
  <c r="S39" i="2"/>
  <c r="T39" i="2"/>
  <c r="C40" i="2"/>
  <c r="D40" i="2"/>
  <c r="E40" i="2"/>
  <c r="F40" i="2"/>
  <c r="G40" i="2"/>
  <c r="H40" i="2"/>
  <c r="I40" i="2"/>
  <c r="J40" i="2"/>
  <c r="K40" i="2"/>
  <c r="L40" i="2"/>
  <c r="M40" i="2"/>
  <c r="N40" i="2"/>
  <c r="O40" i="2"/>
  <c r="P40" i="2"/>
  <c r="Q40" i="2"/>
  <c r="R40" i="2"/>
  <c r="S40" i="2"/>
  <c r="T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Meyer</author>
  </authors>
  <commentList>
    <comment ref="P15" authorId="0" shapeId="0" xr:uid="{F60E4477-5A54-4D75-BA88-097FD922D222}">
      <text>
        <r>
          <rPr>
            <sz val="9"/>
            <color indexed="81"/>
            <rFont val="Segoe UI"/>
            <charset val="1"/>
          </rPr>
          <t xml:space="preserve">Hierbei handelt es sich nur um einen steuerlich vergünstigten Sachbezug) </t>
        </r>
      </text>
    </comment>
  </commentList>
</comments>
</file>

<file path=xl/sharedStrings.xml><?xml version="1.0" encoding="utf-8"?>
<sst xmlns="http://schemas.openxmlformats.org/spreadsheetml/2006/main" count="1194" uniqueCount="252">
  <si>
    <t>Fußgängerwege an/im Umfeld der Uni verbessern: Breite, Sicherheit, Abkürzungen, Markierung etc.</t>
  </si>
  <si>
    <t>Serviceboxen mit Lufttankstelle</t>
  </si>
  <si>
    <t>Schlauchomaten</t>
  </si>
  <si>
    <t>(E-)Diensträder</t>
  </si>
  <si>
    <t>E-Fahrradverleih</t>
  </si>
  <si>
    <t>E-Lastenfahrradverleih</t>
  </si>
  <si>
    <t>Bewirtschaftung der Uni-Parkplätze, marktgerechte Preise</t>
  </si>
  <si>
    <t>Reduktion von Pkw-Parkplätzen</t>
  </si>
  <si>
    <t>Bevorzugung der Nutzung von Bahn und Bus</t>
  </si>
  <si>
    <t>Einschränkung der Nutzung von Pkw: Finanzierung von Dienstreisen mit Pkw nur in Ausnahmefällen</t>
  </si>
  <si>
    <t>Förderung der Nutzung der BusinessCard</t>
  </si>
  <si>
    <t>E-Dienstfahrzeuge/Fuhrpark</t>
  </si>
  <si>
    <t>Veranstaltungsticket: Eintrittskarten zu Veranstaltungen sind gleichzeitig Öffi-Tickets</t>
  </si>
  <si>
    <t>Uni-Radhelm</t>
  </si>
  <si>
    <t>Förderung der Nutzung der VorteilsCard: finanzieller Zuschuss</t>
  </si>
  <si>
    <t>Vergünstigungen für Uni-Angehörige mit Fahrradgeschäft aushandeln (bei Reparaturen, Neukauf o.Ä.)</t>
  </si>
  <si>
    <t>Web 2.0 Fahrradgruppe mit Sommer/Winteraktionen und Preisen für Teilnahme</t>
  </si>
  <si>
    <t>Uni-Fahrradverleih</t>
  </si>
  <si>
    <t>Anzahl der überdachten Fahrradabstellplätze pro Kopf (MA)</t>
  </si>
  <si>
    <t>Anzahl der überdachten Fahrradabstellplätze pro VZÄ (MA)</t>
  </si>
  <si>
    <t>Anzahl der Fahrradabstellplätze (nicht überdacht)</t>
  </si>
  <si>
    <t>Anzahl der Fahrradabstellplätze (gesamt)</t>
  </si>
  <si>
    <t>Anzahl der Autoabstellplätze (im Freien)</t>
  </si>
  <si>
    <t>Anzahl der Autoabstellplätze (gesamt)</t>
  </si>
  <si>
    <t>Anzahl der nicht überdachten Fahrradabstellplätze pro Kopf (MA)</t>
  </si>
  <si>
    <t>Anzahl der nicht überdachten Fahrradabstellplätze pro VZÄ (MA)</t>
  </si>
  <si>
    <t>Anzahl der Garagen-Autoabstellplätze pro Kopf (MA)</t>
  </si>
  <si>
    <t>Anzahl der Garagen-Autoabstellplätze pro VZÄ (MA)</t>
  </si>
  <si>
    <t>Anzahl der Autoabstellplätze im Freien pro Kopf (MA)</t>
  </si>
  <si>
    <t>Anzahl der Autoabstellplätze im Freien pro VZÄ (MA)</t>
  </si>
  <si>
    <t>Parkgebühren pro Monat (Studierende)</t>
  </si>
  <si>
    <t>Anzahl der Fahrradabstellplätze gesamt pro Kopf (MA + Stud.)</t>
  </si>
  <si>
    <t>Anzahl der Autoabstellplätze gesamt pro Kopf (MA)</t>
  </si>
  <si>
    <t>Anzahl der Autoabstellplätze gesamt pro VZÄ (MA)</t>
  </si>
  <si>
    <t>Öffentlicher Verkehr - innerstädtisch (Mindesterfordernis: 3 Maßnahmen)</t>
  </si>
  <si>
    <t>Öffentlicher Verkehr - regional (Mindesterfordernis: 1 Maßnahme)</t>
  </si>
  <si>
    <t>Pkw (Mindesterfordernis: 3 Maßnahmen)</t>
  </si>
  <si>
    <t>Teleconferencing fördern: zB Hard- und Software bereitstellen, Schulungen, Webinars, Helpdesk</t>
  </si>
  <si>
    <t>Ladestationen für E-Fahrräder</t>
  </si>
  <si>
    <t>Uni-Lastenfahrrad (für internen Gebrauch, als Teil der Uni-Fahrzeugflotte)</t>
  </si>
  <si>
    <t xml:space="preserve">Informationsangebot zu ÖV an der Uni: über Haltestellen im Uni-Bereich, Linien, Strecken, Abfahrtszeiten (Abfahrtszeitenmonitor) etc. </t>
  </si>
  <si>
    <t>Informationsangebot zu ÖV an der Uni: über Haltestellen im Uni-Vereich, Linien, Strecken, Abfahrtszeiten (Abfahrtszeitenmonitor) etc.</t>
  </si>
  <si>
    <t>Mitfahrgemeinschaften fördern</t>
  </si>
  <si>
    <t>Verzicht auf Dienstauto des Rektorats</t>
  </si>
  <si>
    <t>Informationsangebot zu ÖV an der Uni verbessern: Strecken, Abfahrtszeiten, Fahrtzeiten, Nachtreisezüge etc.</t>
  </si>
  <si>
    <t>Trinkwasserbrunnen</t>
  </si>
  <si>
    <t>Sitzgelegenheiten im Freien</t>
  </si>
  <si>
    <t>Schrittzähler ausgeben</t>
  </si>
  <si>
    <t>Aktion 10.000 Schritte fördern</t>
  </si>
  <si>
    <t>Schattenspendende Begrünungsmaßnahmen (Bäume, Alleen) forcieren</t>
  </si>
  <si>
    <t>Fahrradabstellplätze in (Tief)Garagen</t>
  </si>
  <si>
    <t>Radler*innen-Frühstück</t>
  </si>
  <si>
    <t>Auszeichnung als "Fahrradfreundlicher Betrieb"</t>
  </si>
  <si>
    <t>Leihradsystem, gut nutzbar für Uni-Bediestete und Studierende</t>
  </si>
  <si>
    <t>Fotowettbewerb für Fotos mit Uni-Rädern</t>
  </si>
  <si>
    <t>Fahrrad (Mindesterfordernis: 7 Maßnahmen)</t>
  </si>
  <si>
    <t>Dienstreisen und Reisen im Rahmen von Freistellungen (Mindesterfordernis: 7 Maßnahmen)</t>
  </si>
  <si>
    <t>Für allgemeines Universitätspersonal: Anerkennung der täglichen ÖV-Reisezeit als Arbeitszeit</t>
  </si>
  <si>
    <t>E-Pkw Ladestationen in Freien</t>
  </si>
  <si>
    <t>E-Pkw Ladestationen in (Tief)Garagen</t>
  </si>
  <si>
    <t>Ziel: autofreier Campus</t>
  </si>
  <si>
    <t>Dienstreise-Richtlinie mit Nachhaltigkeitsaspekten</t>
  </si>
  <si>
    <t>Informationskampagne zu nachhaltige (Dienst)Reisen: Wettbewerbe, Infoseite im Intranet, Give-Aways etc)</t>
  </si>
  <si>
    <t>Erhebung von Verbesserungsvorschlägen der MitarbeiterInnen und der Studierenden</t>
  </si>
  <si>
    <t>Universitäre/r Mobilitätsbeauftragte/r</t>
  </si>
  <si>
    <t>Mobilitätsvertrag zwischen Universität und kommunaler/regionaler Verwaltung</t>
  </si>
  <si>
    <t>Mobilitätsbezogene Ziele in der Leistungsvereinbarung</t>
  </si>
  <si>
    <t>Newsletter an alle MitarbeiterInnen/Studierende mit Mobilitätsinfos, Darstellung der positiven Gesundheitswirkung aktiver Mobilität</t>
  </si>
  <si>
    <t>Treibhausgasbilanz (ev. inkl Reduktionsroadmap) der Universität, unter Einschluss der Pendlermobilität (MitarbeiterInnen und Studierende), der Dienstreisen und der Auslandsaufenthalte (outgoing, Studierende und Bedienstete)</t>
  </si>
  <si>
    <t>Umweltmanagementsystem unter Einschluss von Mobilitätsaspekten (zB EMAS, ISO 14001, Ökoprofit etc.)</t>
  </si>
  <si>
    <t>Universitärer Mobilitätsarbeitskreis/-arbeitsgruppe</t>
  </si>
  <si>
    <t>Kooperationsvertrag mit ÖBB</t>
  </si>
  <si>
    <t>Sonstige Maßnahmen (Mindesterfordernis: 5 Maßnahmen)</t>
  </si>
  <si>
    <t>Vergabe der Uni-Parkplätzen (auch) nach sozialer Einstufung/sozialen Kriterien</t>
  </si>
  <si>
    <t>E-Carsharing</t>
  </si>
  <si>
    <t>Einschränkung der Nutzung von Flugzeugen: keine Finanzierung von Dienstreisen mit Flugzeug zu festgelegten, nahen Flughäfen</t>
  </si>
  <si>
    <t>Solide Fahrradbügel</t>
  </si>
  <si>
    <t>Verbilligte Uni-Fahrräder für Uni-Bedienstete, oder Zuschuss zum Kauf von Fahrrädern</t>
  </si>
  <si>
    <t>Verbilligte Uni-Fahrräder für Studierende</t>
  </si>
  <si>
    <t>Verbilligte Lastenräder, oder Zuschuss zum Kauf eines Lastenrads</t>
  </si>
  <si>
    <t>Verbilligte Falträder, oder Zuschuss zum Kauf eines Faltrads</t>
  </si>
  <si>
    <t>Funktionale Radler*innen-Giveaways (Reflektorbänder, Halstücher, Radschloss)</t>
  </si>
  <si>
    <t>Multimodale Mobilität ÖV/Rad mit Faltradaktion fördern</t>
  </si>
  <si>
    <t xml:space="preserve">An (ÖV!)Engstellen einseitiges Halte- und Parkverbot angeregt </t>
  </si>
  <si>
    <t>Verbilligte Uni-Fahrräder für Uni-Bedienstete oder Zuschuss zum Kauf eines Fahrrads, bei gleichzeitigem Verzicht auf Parkplatz</t>
  </si>
  <si>
    <t>Zu Fuß gehen (Mindesterfordernis: 3 Maßnahmen)</t>
  </si>
  <si>
    <t>Regelmäßige Kommunikation mit städtischer Verkehrspolitik über ÖV-Angebot</t>
  </si>
  <si>
    <t>Gezielt Erstsemestrige über Mobilitätsangebote informieren/z.B. Semesterticket o.Ä. / (zB über ÖH)</t>
  </si>
  <si>
    <t>Ergänzende Förderung zu Erasmus+ Green (die EU gewährt Studierenden Euro 50,- Zuschuss bei Nutzung von Bahn, Bus oder Fahrgemeinschaft)</t>
  </si>
  <si>
    <t>Bei Dienstreisen mit Pkw wird weniger als das amtliche Kilometergeld ausbezahlt</t>
  </si>
  <si>
    <t>Incentivierung von Zu-Fuß-Gehen (z.B. Mensarabatt bei nachgewiesener SchrittzahI)</t>
  </si>
  <si>
    <t xml:space="preserve">Bodenmarkierungen: "xx Schritte zur Uni", oder Ähnliches </t>
  </si>
  <si>
    <r>
      <t>Bevorzugung von E-Pkw: Abstellplätze, Parktarif (CO</t>
    </r>
    <r>
      <rPr>
        <vertAlign val="subscript"/>
        <sz val="11"/>
        <color theme="1"/>
        <rFont val="Calibri"/>
        <family val="2"/>
        <scheme val="minor"/>
      </rPr>
      <t>2</t>
    </r>
    <r>
      <rPr>
        <sz val="11"/>
        <color theme="1"/>
        <rFont val="Calibri"/>
        <family val="2"/>
        <scheme val="minor"/>
      </rPr>
      <t>-Abgabe auf fossil betriebene Pkw) etc.</t>
    </r>
  </si>
  <si>
    <r>
      <t>Verkehrserhebung: Erhebung des Modal Split und/oder der gefahrenen Kilometer/der CO</t>
    </r>
    <r>
      <rPr>
        <vertAlign val="subscript"/>
        <sz val="11"/>
        <color theme="1"/>
        <rFont val="Calibri"/>
        <family val="2"/>
        <scheme val="minor"/>
      </rPr>
      <t>2</t>
    </r>
    <r>
      <rPr>
        <sz val="11"/>
        <color theme="1"/>
        <rFont val="Calibri"/>
        <family val="2"/>
        <scheme val="minor"/>
      </rPr>
      <t>-Emissionen aus dem Pendler*innenverkehr/Ausbildungsverkehr (Bedienstete und Studierende)</t>
    </r>
  </si>
  <si>
    <r>
      <t>Dienstreisen: Festlegung von Zielen oder einer Roadmap (Modal Split, CO</t>
    </r>
    <r>
      <rPr>
        <vertAlign val="subscript"/>
        <sz val="11"/>
        <color theme="1"/>
        <rFont val="Calibri"/>
        <family val="2"/>
        <scheme val="minor"/>
      </rPr>
      <t>2</t>
    </r>
    <r>
      <rPr>
        <sz val="11"/>
        <color theme="1"/>
        <rFont val="Calibri"/>
        <family val="2"/>
        <scheme val="minor"/>
      </rPr>
      <t>-Emissionen)</t>
    </r>
  </si>
  <si>
    <r>
      <t>Festlegung von Zielen (Modal Split, CO</t>
    </r>
    <r>
      <rPr>
        <vertAlign val="subscript"/>
        <sz val="11"/>
        <color theme="1"/>
        <rFont val="Calibri"/>
        <family val="2"/>
        <scheme val="minor"/>
      </rPr>
      <t>2</t>
    </r>
    <r>
      <rPr>
        <sz val="11"/>
        <color theme="1"/>
        <rFont val="Calibri"/>
        <family val="2"/>
        <scheme val="minor"/>
      </rPr>
      <t>-Emissionen) bezüglich Pendler*innenverkehr und Dienstreisen</t>
    </r>
  </si>
  <si>
    <t>Homeoffice fördern: zB Betriebsvereinbarung, finanzielle Unterstützung, Bevorzugung in Dienstreise-Richtlinie</t>
  </si>
  <si>
    <t>Behindertengerechte Gestaltung von Gehwegen</t>
  </si>
  <si>
    <t>Überdachte Fahrradabstellplätze errichten</t>
  </si>
  <si>
    <t>Gutscheine für Fahrradreparaturen</t>
  </si>
  <si>
    <t>"Bannmeile": keine Vergabe von Uni-Parkplätzen falls Wohnort innerhalb eines bestimmten Radius um den Arbeitsplatz (zB 3 km)</t>
  </si>
  <si>
    <t>Förderung der Nutzung von Zug-/Busreisen auf langen Strecken (zB durch Genehmigung der 1. Klasse; Übernahme (eines Teils) der Kosten durch das Rektorat)</t>
  </si>
  <si>
    <t>Förderung der Nutzung von Nachtreisezügen (zB durch Übernahme (eines Teils) der Kosten durch das Rektorat)</t>
  </si>
  <si>
    <t>Förderung der Kombination von Dienstreisen (insbesondere bei Langstreckenflügen) mit privatem Aufenthalt/Urlaub</t>
  </si>
  <si>
    <t>MASSNAHMEN: Nachhaltige Mobilität an Hochschulen und Universitäten (Stand: 31.12.2024)</t>
  </si>
  <si>
    <t>AAU Klagenfurt</t>
  </si>
  <si>
    <t>akbild Wien</t>
  </si>
  <si>
    <t>dieAngewandte</t>
  </si>
  <si>
    <t>BOKU Wien</t>
  </si>
  <si>
    <t>JKU Linz</t>
  </si>
  <si>
    <t>KU Linz</t>
  </si>
  <si>
    <t>KUG Graz</t>
  </si>
  <si>
    <t>mdw Wien</t>
  </si>
  <si>
    <t>Med Uni Graz</t>
  </si>
  <si>
    <t>MedUni Wien</t>
  </si>
  <si>
    <t>Mozarteum</t>
  </si>
  <si>
    <t>TU Graz</t>
  </si>
  <si>
    <t>Uni Graz</t>
  </si>
  <si>
    <t>Uni Innsbruck</t>
  </si>
  <si>
    <t>Uni Leoben</t>
  </si>
  <si>
    <t>Uni Salzburg</t>
  </si>
  <si>
    <t>Uni Wien</t>
  </si>
  <si>
    <t>UWK Krems</t>
  </si>
  <si>
    <t>Vetmeduni</t>
  </si>
  <si>
    <t>WU Wien</t>
  </si>
  <si>
    <t>Kennzahlen, Stichtag 31.12.2024</t>
  </si>
  <si>
    <t>Anzahl geförderter Fahrräder in den letzten 5 Jahren = 2020-2024</t>
  </si>
  <si>
    <t>Kennzahlen spezifisch, Stichtag 31.12.2024</t>
  </si>
  <si>
    <t>Anzahl geförderter Fahrräder in den letzten 5 Jahren = 2020-2024, pro Kopf (MA)</t>
  </si>
  <si>
    <t>Anzahl geförderter Fahrräder in den letzten 5 Jahren = 2020-2024, pro VZÄ (MA)</t>
  </si>
  <si>
    <t>Universität Klagenfurt</t>
  </si>
  <si>
    <t>Akademie der bildenden Künste Wien</t>
  </si>
  <si>
    <t>Universität für angewandte Kunst</t>
  </si>
  <si>
    <t>Johannes Kepler Universität Linz</t>
  </si>
  <si>
    <t>Kunstuniversität Linz</t>
  </si>
  <si>
    <t>Kunstuniversität Graz</t>
  </si>
  <si>
    <t>Universität für Musik und darstellende Kunst Wien</t>
  </si>
  <si>
    <t>Medizinische Universität Graz</t>
  </si>
  <si>
    <t>Medizinische Universität Wien</t>
  </si>
  <si>
    <t>Universität Mozarteum Salzburg</t>
  </si>
  <si>
    <t>Technische Universität Graz</t>
  </si>
  <si>
    <t>Universität Graz</t>
  </si>
  <si>
    <t>Universität Innsbruck</t>
  </si>
  <si>
    <t>Montanuniversität Leoben</t>
  </si>
  <si>
    <t>Universität Wien</t>
  </si>
  <si>
    <t>Universität für Weiterbildung Krems</t>
  </si>
  <si>
    <t>Veterinärmedizinische Universität Wien</t>
  </si>
  <si>
    <t>Vetmeduni Wien</t>
  </si>
  <si>
    <t>Wirtschaftsuniversität Wien</t>
  </si>
  <si>
    <t>Begegungszonen o. ä. im Umfeld der Universitätsstandorte oder am Campus planen und einrichten (lassen)</t>
  </si>
  <si>
    <t>Neue Schutzwege im Umfeld der Universitätsstandorte oder am Campus markieren (lassen), ev. mit Druckknopfampel</t>
  </si>
  <si>
    <t>Regelmäßige Kommunikation mit städtischer Verkehrspolitik und -verwaltung bezüglich Verbesserungen für Fußgänger*innen</t>
  </si>
  <si>
    <t>Regelmäßiger Fahrradservice für Bedienstete</t>
  </si>
  <si>
    <t>Regelmäßiger Fahrradservice für Studierende</t>
  </si>
  <si>
    <t>Universitätsbezogenes Radwegesystem entwickeln und markieren, kommunizieren</t>
  </si>
  <si>
    <t>Regelmäßige Kommunikation mit städtischer Verkehrspolitik und -verwaltung bezüglich Verbesserungen für Radfahrer*innen</t>
  </si>
  <si>
    <t>Haltestellengestaltung in Uninähe: Information, Überdachung, Radabstellplätze (anregen)</t>
  </si>
  <si>
    <t>Alternative Nutzung von universitären Parkplätzen: Baumpflanzungen, Sportgeräte, Sitzmöglichkeiten</t>
  </si>
  <si>
    <t>Carsharing-Parkplatz</t>
  </si>
  <si>
    <t>Einschränkung der Nutzung von Flugzeugen: keine Finanzierung von Dienstreisen mit Flugzeug bis zu einer festgelegten Entfernung (zB 750 km oder 1.000 km)</t>
  </si>
  <si>
    <t>Anzahl der Fahrradabstellplätze (überdacht, inklusive Fahrradabstellplätze in Tiefgaragen)</t>
  </si>
  <si>
    <t>Anzahl der Autoabstellplätze (in Tiefgaragen)</t>
  </si>
  <si>
    <t>Anzahl der MitarbeiterInnen in VZÄ (laut Wissensbilanz 2024)</t>
  </si>
  <si>
    <t>Anzahl der MitarbeiterInnen in Köpfen (laut Wissensbilanz 2024)</t>
  </si>
  <si>
    <t>Anzahl geförderter Klimatickets (regional oder österreichweit) oder andere Jahresnetzkarten 2024</t>
  </si>
  <si>
    <t>Anzahl der Studierenden (ordentliche Studierende laut Wissensbilanz 2024)</t>
  </si>
  <si>
    <t>Parkgebühren pro Monat (für Vollzeit Mitarbeitende)</t>
  </si>
  <si>
    <t>1. im Freien</t>
  </si>
  <si>
    <t>2. in (Tief-)Garagen</t>
  </si>
  <si>
    <t>Bitte kurz das Parkgebührenmodell beschreiben</t>
  </si>
  <si>
    <t>nur für den Fall, dass die Universität Parkplätze für Studierende anbietet</t>
  </si>
  <si>
    <t>Anzahl geförderter Klimatickets (regional und österreichweit) 2024 pro Kopf (MA)</t>
  </si>
  <si>
    <t>Anzahl geförderter Klimatickets (regional und österreichweit) 2024 pro VZÄ (MA)</t>
  </si>
  <si>
    <t>Teilnahme an "Radelt zur Arbeit"</t>
  </si>
  <si>
    <t>Bewerbung des Winterradfahrens</t>
  </si>
  <si>
    <t xml:space="preserve">Ermäßigung für Studierenden-Tickets (in Kooperation mit Verkehrsverbünden, insbesondere für Fahrten zu exterern Uni-Standorten) </t>
  </si>
  <si>
    <t xml:space="preserve">Verleih übertragbarer Klimatickets für  Bedienstete und/oder Studierende </t>
  </si>
  <si>
    <t>Zuschuss (zB in Form von Gutscheinen) zu Netzkarten bei gleichzeitigem Verzicht auf Parkplatz</t>
  </si>
  <si>
    <t>Festlegung eines quantitativen Reduktionsziels bezüglich Pendeln mit Pkw (zB Modal Split-Anteil der mit Pkw Pendelnden)</t>
  </si>
  <si>
    <t>Bereitstellung von Informationen zu nachhaltiger Mobilität auf der Uni-Webseite und/oder im Intranet</t>
  </si>
  <si>
    <t>Mobilität vermeiden (Mindesterfordernis: 1 Maßnahme)</t>
  </si>
  <si>
    <r>
      <t>Festlegung von quantitativen Reduktionszielen (zB Zahl der Flüge oder der Kurzstreckenflügen, der CO</t>
    </r>
    <r>
      <rPr>
        <sz val="8"/>
        <color theme="1"/>
        <rFont val="Calibri"/>
        <family val="2"/>
        <scheme val="minor"/>
      </rPr>
      <t>2</t>
    </r>
    <r>
      <rPr>
        <sz val="11"/>
        <color theme="1"/>
        <rFont val="Calibri"/>
        <family val="2"/>
        <scheme val="minor"/>
      </rPr>
      <t>-Emissionen aus Flügen, Pkw-Nutzung)</t>
    </r>
  </si>
  <si>
    <t>Universität für Bodenkultur Wien</t>
  </si>
  <si>
    <t>Med Uni Wien</t>
  </si>
  <si>
    <r>
      <t>Regelmäßige Modal Split-, km-, CO</t>
    </r>
    <r>
      <rPr>
        <vertAlign val="subscript"/>
        <sz val="11"/>
        <color theme="1"/>
        <rFont val="Calibri"/>
        <family val="2"/>
        <scheme val="minor"/>
      </rPr>
      <t>2</t>
    </r>
    <r>
      <rPr>
        <sz val="11"/>
        <color theme="1"/>
        <rFont val="Calibri"/>
        <family val="2"/>
        <scheme val="minor"/>
      </rPr>
      <t>-Erhebung (Pendeln und/oder Reisen)</t>
    </r>
  </si>
  <si>
    <t>Nachhaltigkeitstag o.ä. mit Mobilitätsbezug (Förderung Radfahren, ÖV, u.ä.)</t>
  </si>
  <si>
    <t>Universitäre Mobilitätsstrategie als Teil einer Nachhaltigkeitsstrategie</t>
  </si>
  <si>
    <r>
      <t>Dienstreiseerhebung: Erhebung der im Rahmen von Dienstreisen und Reisen im Rahmen von Freistellungen mit den verschieden Verkehrsmitteln zurückgelegten Kilometer/verursachten CO</t>
    </r>
    <r>
      <rPr>
        <vertAlign val="subscript"/>
        <sz val="11"/>
        <color theme="1"/>
        <rFont val="Calibri"/>
        <family val="2"/>
        <scheme val="minor"/>
      </rPr>
      <t>2</t>
    </r>
    <r>
      <rPr>
        <sz val="11"/>
        <color theme="1"/>
        <rFont val="Calibri"/>
        <family val="2"/>
        <scheme val="minor"/>
      </rPr>
      <t>-Emissionen</t>
    </r>
  </si>
  <si>
    <r>
      <t>Auslandsaufenthalte: Erhebung der im Rahmen von Auslandsaufenthalten von Bediensteten und von Studierenden mit den verschieden Verkehrsmitteln zurückgelegten Kilometer/verursachten CO</t>
    </r>
    <r>
      <rPr>
        <vertAlign val="subscript"/>
        <sz val="11"/>
        <color theme="1"/>
        <rFont val="Calibri"/>
        <family val="2"/>
        <scheme val="minor"/>
      </rPr>
      <t>2</t>
    </r>
    <r>
      <rPr>
        <sz val="11"/>
        <color theme="1"/>
        <rFont val="Calibri"/>
        <family val="2"/>
        <scheme val="minor"/>
      </rPr>
      <t>-Emissionen (An-und Abreise)</t>
    </r>
  </si>
  <si>
    <t>Vetmeduni, Wien</t>
  </si>
  <si>
    <t>Institute of Science and Technology Austria</t>
  </si>
  <si>
    <t>ISTA</t>
  </si>
  <si>
    <t>Paris Lodron Universität Salzburg</t>
  </si>
  <si>
    <t>x</t>
  </si>
  <si>
    <t>first come</t>
  </si>
  <si>
    <t>Dauerparkkarte für MA € 10,-/Monat.
Monats-, oder Semesterkarte für STUD ab € 13,-/Monat.
Kurzpark- und Tagesticket ebenfalls verfügbar.</t>
  </si>
  <si>
    <t>nicht möglich</t>
  </si>
  <si>
    <t xml:space="preserve"> </t>
  </si>
  <si>
    <t xml:space="preserve">x </t>
  </si>
  <si>
    <t xml:space="preserve">Nein  </t>
  </si>
  <si>
    <t xml:space="preserve">Nein </t>
  </si>
  <si>
    <t>-</t>
  </si>
  <si>
    <t>gehaltsabhängige Staffelung - max. 82 Euro p.M</t>
  </si>
  <si>
    <t>X</t>
  </si>
  <si>
    <t xml:space="preserve">No Parking policy yet. Parking garage has a barrier and only employees can enter but everybody can enter without paying. Proposed to  implement it from 2026 </t>
  </si>
  <si>
    <t>Ausgabe an Studierende mit einem Ausweis gemäß § 29b Abs. 4 StVO sowie begünstigt behinderte Personen. Bei freien Kapazitäten werden Parkplätze auch an Studierende ohne Behindertenausweis zu selben Preis wie für Mitarbeiter :innen ausgegeben.</t>
  </si>
  <si>
    <t>€25,- für Parkplatz pro Monat</t>
  </si>
  <si>
    <t>nicht angeboten</t>
  </si>
  <si>
    <t>Tarif nicht sozial gestaffelt, unabhängig von Voll-/Teilzeit. Externe Personen: 203.- In der TG gibt es auch eine Kurzparkzone mit Tarifen ähnlich den sonst in Wien geltenden.</t>
  </si>
  <si>
    <t>keine Vergünstigung für Studierende, 40 Parkplätze für Studierende vorgesehen</t>
  </si>
  <si>
    <t>Für elektrisch betriebene Pkw gelten reduzierte Parkgebühren: Euro 28,- im Freien, Euro 56,- in Tiefgaragen.</t>
  </si>
  <si>
    <t>Radausflug (Bedienstete und Studierende)</t>
  </si>
  <si>
    <t>(angegeben sind Maßnahmen, die in den letzten 5 xhren gesetzt wurden)</t>
  </si>
  <si>
    <t>Zuschuss (zB in Form von Gutscheinen) zu regionalem Klimaticket oder anderer regionaler xhreskarte</t>
  </si>
  <si>
    <t>Zuschuss (zB in Form von Gutscheinen) zu xhresnetzkarten bei gleichzeitigem Verzicht auf Parkplatz</t>
  </si>
  <si>
    <t>Zuschuss zu Semester- oder xhrestickets für das Bundesland (zB Topticket) für Studierende</t>
  </si>
  <si>
    <t>Umsteigeaktion von Auto auf Öffi im Winter mit Förderung von Wochen/Monats/Halbxhreskarten</t>
  </si>
  <si>
    <t>€ 90,50 bis € 188,-</t>
  </si>
  <si>
    <t>€ 118,- bis € 236,-</t>
  </si>
  <si>
    <t>€ 162,- pro Semester</t>
  </si>
  <si>
    <t>Moserhofgasse: € 100,- /Semester; Campus Leonhardstraße: Stundenweise (€ 0,50 /Stunde, von 01-06 Uhr: € 3,-), Reiterkaserne: € 300,- /Semester</t>
  </si>
  <si>
    <t>€ 100,- pro Semester</t>
  </si>
  <si>
    <t>€ 300,- pro Semester</t>
  </si>
  <si>
    <t>€ 30,- bis € 80,-</t>
  </si>
  <si>
    <t>€ 21,40 bis € 91,70</t>
  </si>
  <si>
    <t>€ 59,99 / € 51,53</t>
  </si>
  <si>
    <t>Gehaltsabhängige Parkgebühren            € 15,- /€20,-/ 30,-/€40,- pro Monat</t>
  </si>
  <si>
    <t>€ 82,- /  €66,- / € 50,-</t>
  </si>
  <si>
    <t>Für alle Mitarbeiterinnen, die mittels KFZ zur Arbeit kommen, wird o.g. Sachbezug aliquot erhoben und direkt bei der Lohnverrechnung berücksichtigt um den Aufwand für die MitarbeiterInnen so gering wie möglich zu halten. Die Verrechnung der Mietpreise für die Garagen erfolgt mittels direkter Verrechnung an die Bediensteten.</t>
  </si>
  <si>
    <t xml:space="preserve">
€ 30,-: bis € 49.999,99
€ 50,-: € 50.000,-  bis     € 64.999,99
€ 80,-: ab € 65.000,00</t>
  </si>
  <si>
    <t>Gebühren sind einkommensabhängig:
€ 21,44 brutto/Monat bei einer Bemessungsgrundlage bis € 2.200,-
€ 32,78/Monat  ab € 2.201,-
€ 52,43/Monat  ab € 3.701,-
€ 78,62/Monat  ab € 5.201,- 
€ 91,75/Monat  ab € 6.201,-</t>
  </si>
  <si>
    <t>€ 15,- bis € 40,-</t>
  </si>
  <si>
    <t xml:space="preserve">€35,-: bis  € 50.000,- Gesamtjahresbrutto € 80,-: ab € 50.000,- Gesamtjahresbrutto </t>
  </si>
  <si>
    <t>€ 35,- bis € 80,-</t>
  </si>
  <si>
    <t>gehaltsabhänigige Staffelung;              pro Semester</t>
  </si>
  <si>
    <t>Keine universitären Parkflächen vorhanden. Nur das Fahrzeug der Kunstuniversität (1 Kleinbus) hat einen Parkplatz</t>
  </si>
  <si>
    <t>Berechtigt sind Angestellte der mdw (Verwaltung und Lehrende).
Berücksichtigung von Wohnort und sozialer Verpflichtungen (Kindertransporte, zu pflegende Personen, u.ä.) anhand der Verfügbarkeit.
Derzeit sind insgesamt (AW und Penzing) 112 Parkberechtigungen vergeben und es gibt eine Warteliste von 12 Personen. (tw. Doppelvergabe von Plätzen)</t>
  </si>
  <si>
    <t>Alle Mitarbeitenden, die eine Dienstverhältnis von weiteren 6 Monaten nachweisen können und keine anderen Mobilitäts-fördermaßnahmen in Anspruch nehmen, können einen Antrag auf einen Parkplatz stellen. Bei Beschäftigungsverhältnissen von 50 % halbieren sich die oben genannten Parkgebühren</t>
  </si>
  <si>
    <t>Die Parkgebühren hängen vom Standort der Parkplätze ab.</t>
  </si>
  <si>
    <t>€ 34,86 / € 50,- /         € 26,66/ €22,-</t>
  </si>
  <si>
    <t>Für die Parkplätze wird ein gesetzlich vorgeschriebener Sachbezug verrechnet in der Höhe von derzeit € 14,53 brutto.</t>
  </si>
  <si>
    <t>Anm. zur Anzahl der Mitarbeiter:innen: Stichtag ist der 1.1.2024</t>
  </si>
  <si>
    <t>Anm. zur Anzahl der Studierenden: 7339 außerordentliche Studierende, weil Weiterbildungsstudien</t>
  </si>
  <si>
    <t>Zuschuss zu Jahresnetzkarten: Klimaticket Österreich, Gutscheine</t>
  </si>
  <si>
    <t>Verbilligte E-Fahrräder, oder Zuschuss zum Kauf eines E-Fahrrads</t>
  </si>
  <si>
    <t>Zuschuss (zB in Form von Gutscheinen) zu regionalem Klimaticket oder städtischer Jahresnetzkarte</t>
  </si>
  <si>
    <t>Vergünstigte Semester- oder Jahrestickets für Studierende für den innerstädtischen ÖV</t>
  </si>
  <si>
    <t>Umsteigeaktion von Auto auf Öffi im Winter mit Förderung von Wochen-/Monats-/Halbjahreskarten</t>
  </si>
  <si>
    <t>(Zweckgewidmete) Klimaschutzabgabe/Klimabeitrag auf Dienstreisen mit Flugzeug</t>
  </si>
  <si>
    <t>Mitglieder der Allianz Nachhaltige Universitäten in Österreich, Stand 28.10.2025</t>
  </si>
  <si>
    <t>kooptiert:</t>
  </si>
  <si>
    <t>Uni Mozarteum Salzburg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</si>
</sst>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C07]\ * #,##0.00_-;\-[$€-C07]\ * #,##0.00_-;_-[$€-C07]\ * &quot;-&quot;??_-;_-@_-"/>
  </numFmts>
  <fonts count="15">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sz val="10"/>
      <color theme="1"/>
      <name val="Calibri"/>
      <family val="2"/>
      <scheme val="minor"/>
    </font>
    <font>
      <b/>
      <sz val="12"/>
      <color theme="1"/>
      <name val="Calibri"/>
      <family val="2"/>
      <scheme val="minor"/>
    </font>
    <font>
      <vertAlign val="subscript"/>
      <sz val="11"/>
      <color theme="1"/>
      <name val="Calibri"/>
      <family val="2"/>
      <scheme val="minor"/>
    </font>
    <font>
      <b/>
      <sz val="12"/>
      <color theme="1"/>
      <name val="Calibri"/>
      <scheme val="minor"/>
    </font>
    <font>
      <sz val="9"/>
      <color theme="1"/>
      <name val="Calibri"/>
      <scheme val="minor"/>
    </font>
    <font>
      <b/>
      <sz val="11"/>
      <color theme="1"/>
      <name val="Calibri"/>
      <scheme val="minor"/>
    </font>
    <font>
      <b/>
      <sz val="16"/>
      <color theme="1"/>
      <name val="Calibri"/>
      <family val="2"/>
      <scheme val="minor"/>
    </font>
    <font>
      <sz val="8"/>
      <color theme="1"/>
      <name val="Calibri"/>
      <family val="2"/>
      <scheme val="minor"/>
    </font>
    <font>
      <sz val="11"/>
      <color rgb="FFFF0000"/>
      <name val="Calibri"/>
      <family val="2"/>
      <scheme val="minor"/>
    </font>
    <font>
      <sz val="9"/>
      <color indexed="81"/>
      <name val="Segoe UI"/>
      <charset val="1"/>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4659260841701"/>
        <bgColor indexed="65"/>
      </patternFill>
    </fill>
    <fill>
      <patternFill patternType="solid">
        <fgColor theme="0"/>
      </patternFill>
    </fill>
    <fill>
      <patternFill patternType="solid">
        <fgColor theme="0" tint="-0.249977111117893"/>
        <bgColor indexed="65"/>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auto="1"/>
      </top>
      <bottom style="thin">
        <color auto="1"/>
      </bottom>
      <diagonal/>
    </border>
    <border>
      <left style="medium">
        <color auto="1"/>
      </left>
      <right style="medium">
        <color auto="1"/>
      </right>
      <top style="thin">
        <color auto="1"/>
      </top>
      <bottom/>
      <diagonal/>
    </border>
    <border>
      <left/>
      <right/>
      <top style="thin">
        <color auto="1"/>
      </top>
      <bottom style="medium">
        <color auto="1"/>
      </bottom>
      <diagonal/>
    </border>
    <border>
      <left style="medium">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auto="1"/>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150">
    <xf numFmtId="0" fontId="0" fillId="0" borderId="0" xfId="0"/>
    <xf numFmtId="0" fontId="0" fillId="0" borderId="0" xfId="0" applyAlignment="1">
      <alignment horizontal="center"/>
    </xf>
    <xf numFmtId="0" fontId="0" fillId="0" borderId="0" xfId="0" applyAlignment="1">
      <alignment horizontal="left" wrapText="1"/>
    </xf>
    <xf numFmtId="0" fontId="0" fillId="0" borderId="3" xfId="0" applyBorder="1"/>
    <xf numFmtId="0" fontId="0" fillId="0" borderId="4" xfId="0" applyBorder="1"/>
    <xf numFmtId="0" fontId="0" fillId="0" borderId="3" xfId="0" applyBorder="1" applyAlignment="1">
      <alignment horizontal="center"/>
    </xf>
    <xf numFmtId="0" fontId="0" fillId="0" borderId="4" xfId="0" applyBorder="1" applyAlignment="1">
      <alignment horizontal="center"/>
    </xf>
    <xf numFmtId="0" fontId="5" fillId="0" borderId="1" xfId="0" applyFont="1" applyBorder="1"/>
    <xf numFmtId="0" fontId="5" fillId="0" borderId="6" xfId="0" applyFont="1" applyBorder="1"/>
    <xf numFmtId="0" fontId="0" fillId="0" borderId="7" xfId="0" applyBorder="1"/>
    <xf numFmtId="0" fontId="0" fillId="0" borderId="9" xfId="0" applyBorder="1"/>
    <xf numFmtId="0" fontId="0" fillId="0" borderId="11" xfId="0" applyBorder="1"/>
    <xf numFmtId="2" fontId="0" fillId="2" borderId="8" xfId="0" applyNumberFormat="1" applyFill="1" applyBorder="1" applyAlignment="1">
      <alignment horizontal="center"/>
    </xf>
    <xf numFmtId="2" fontId="0" fillId="2" borderId="10" xfId="0" applyNumberFormat="1" applyFill="1" applyBorder="1" applyAlignment="1">
      <alignment horizontal="center"/>
    </xf>
    <xf numFmtId="2" fontId="0" fillId="2" borderId="12" xfId="0" applyNumberFormat="1" applyFill="1" applyBorder="1" applyAlignment="1">
      <alignment horizontal="center"/>
    </xf>
    <xf numFmtId="0" fontId="0" fillId="0" borderId="13" xfId="0" applyBorder="1"/>
    <xf numFmtId="0" fontId="7" fillId="0" borderId="1" xfId="0" applyFont="1" applyBorder="1" applyAlignment="1">
      <alignment horizontal="center"/>
    </xf>
    <xf numFmtId="0" fontId="0" fillId="0" borderId="14" xfId="0" applyBorder="1" applyAlignment="1">
      <alignment horizontal="center"/>
    </xf>
    <xf numFmtId="0" fontId="8" fillId="0" borderId="3" xfId="0" applyFont="1" applyBorder="1" applyAlignment="1">
      <alignment horizontal="center"/>
    </xf>
    <xf numFmtId="0" fontId="9" fillId="3" borderId="4" xfId="0" applyFont="1" applyFill="1" applyBorder="1"/>
    <xf numFmtId="0" fontId="0" fillId="0" borderId="13" xfId="0" applyBorder="1" applyAlignment="1">
      <alignment horizontal="center"/>
    </xf>
    <xf numFmtId="0" fontId="5" fillId="0" borderId="0" xfId="0" applyFont="1" applyAlignment="1">
      <alignment horizontal="center"/>
    </xf>
    <xf numFmtId="0" fontId="2" fillId="0" borderId="0" xfId="0" applyFont="1"/>
    <xf numFmtId="0" fontId="2" fillId="0" borderId="0" xfId="0" applyFont="1" applyAlignment="1">
      <alignment horizontal="center"/>
    </xf>
    <xf numFmtId="0" fontId="1" fillId="0" borderId="0" xfId="0" applyFont="1"/>
    <xf numFmtId="0" fontId="2" fillId="0" borderId="0" xfId="0" applyFont="1" applyAlignment="1">
      <alignment horizontal="center" vertical="center"/>
    </xf>
    <xf numFmtId="0" fontId="9" fillId="0" borderId="0" xfId="0" applyFont="1"/>
    <xf numFmtId="0" fontId="0" fillId="0" borderId="5" xfId="0" applyBorder="1"/>
    <xf numFmtId="0" fontId="10" fillId="0" borderId="1" xfId="0" applyFont="1" applyBorder="1" applyAlignment="1">
      <alignment horizontal="left"/>
    </xf>
    <xf numFmtId="0" fontId="0" fillId="3" borderId="4" xfId="0" applyFill="1" applyBorder="1" applyAlignment="1">
      <alignment horizontal="center"/>
    </xf>
    <xf numFmtId="0" fontId="8" fillId="0" borderId="1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0" fillId="0" borderId="4" xfId="0" applyBorder="1" applyAlignment="1">
      <alignment wrapText="1"/>
    </xf>
    <xf numFmtId="0" fontId="3" fillId="2" borderId="4" xfId="0" applyFont="1" applyFill="1" applyBorder="1" applyAlignment="1">
      <alignment horizontal="center" vertical="center"/>
    </xf>
    <xf numFmtId="0" fontId="9" fillId="3" borderId="4" xfId="0" applyFont="1" applyFill="1" applyBorder="1" applyAlignment="1">
      <alignment horizontal="center"/>
    </xf>
    <xf numFmtId="0" fontId="9" fillId="3" borderId="13" xfId="0" applyFont="1" applyFill="1" applyBorder="1" applyAlignment="1">
      <alignment horizontal="center"/>
    </xf>
    <xf numFmtId="0" fontId="9" fillId="3" borderId="20" xfId="0" applyFont="1" applyFill="1" applyBorder="1" applyAlignment="1">
      <alignment horizontal="center"/>
    </xf>
    <xf numFmtId="0" fontId="1" fillId="0" borderId="4" xfId="0" applyFont="1" applyBorder="1"/>
    <xf numFmtId="0" fontId="1" fillId="3" borderId="4" xfId="0" applyFont="1" applyFill="1" applyBorder="1"/>
    <xf numFmtId="0" fontId="0" fillId="0" borderId="21" xfId="0" applyBorder="1" applyAlignment="1">
      <alignment horizontal="center"/>
    </xf>
    <xf numFmtId="0" fontId="0" fillId="0" borderId="10" xfId="0" applyBorder="1"/>
    <xf numFmtId="164" fontId="4" fillId="0" borderId="0" xfId="0" applyNumberFormat="1" applyFont="1" applyAlignment="1">
      <alignment horizontal="left" wrapText="1"/>
    </xf>
    <xf numFmtId="0" fontId="0" fillId="0" borderId="20" xfId="0" applyBorder="1" applyAlignment="1">
      <alignment horizontal="left" wrapText="1"/>
    </xf>
    <xf numFmtId="0" fontId="0" fillId="0" borderId="22" xfId="0" applyBorder="1" applyAlignment="1">
      <alignment horizontal="left" wrapText="1"/>
    </xf>
    <xf numFmtId="0" fontId="5" fillId="0" borderId="1" xfId="0" applyFont="1" applyBorder="1" applyAlignment="1">
      <alignment horizontal="center"/>
    </xf>
    <xf numFmtId="0" fontId="5" fillId="3" borderId="4" xfId="0" applyFont="1" applyFill="1" applyBorder="1" applyAlignment="1">
      <alignment horizontal="center"/>
    </xf>
    <xf numFmtId="0" fontId="1" fillId="3" borderId="4" xfId="0" applyFont="1" applyFill="1" applyBorder="1" applyAlignment="1">
      <alignment horizontal="center"/>
    </xf>
    <xf numFmtId="0" fontId="1" fillId="3" borderId="4" xfId="0" applyFont="1" applyFill="1" applyBorder="1" applyAlignment="1">
      <alignment horizontal="center" vertical="center"/>
    </xf>
    <xf numFmtId="0" fontId="2" fillId="0" borderId="3" xfId="0" applyFont="1" applyBorder="1" applyAlignment="1">
      <alignment horizontal="center"/>
    </xf>
    <xf numFmtId="0" fontId="2" fillId="0" borderId="14" xfId="0" applyFont="1" applyBorder="1" applyAlignment="1">
      <alignment horizontal="center"/>
    </xf>
    <xf numFmtId="0" fontId="1" fillId="3" borderId="13" xfId="0" applyFont="1" applyFill="1" applyBorder="1" applyAlignment="1">
      <alignment horizontal="center"/>
    </xf>
    <xf numFmtId="0" fontId="1" fillId="3" borderId="13" xfId="0" applyFont="1" applyFill="1" applyBorder="1" applyAlignment="1">
      <alignment horizontal="center" vertical="center"/>
    </xf>
    <xf numFmtId="0" fontId="12" fillId="0" borderId="4" xfId="0" applyFont="1" applyBorder="1" applyAlignment="1">
      <alignment horizontal="center"/>
    </xf>
    <xf numFmtId="0" fontId="1" fillId="3" borderId="27" xfId="0" applyFont="1" applyFill="1" applyBorder="1" applyAlignment="1">
      <alignment horizontal="center"/>
    </xf>
    <xf numFmtId="0" fontId="0" fillId="0" borderId="15" xfId="0" applyBorder="1"/>
    <xf numFmtId="0" fontId="0" fillId="0" borderId="17" xfId="0" applyBorder="1"/>
    <xf numFmtId="0" fontId="0" fillId="0" borderId="26" xfId="0" applyBorder="1" applyAlignment="1">
      <alignment horizontal="center"/>
    </xf>
    <xf numFmtId="3" fontId="0" fillId="0" borderId="4" xfId="0" applyNumberFormat="1" applyBorder="1" applyAlignment="1">
      <alignment horizontal="center"/>
    </xf>
    <xf numFmtId="4" fontId="0" fillId="0" borderId="4" xfId="0" applyNumberFormat="1" applyBorder="1" applyAlignment="1">
      <alignment horizontal="center"/>
    </xf>
    <xf numFmtId="1" fontId="0" fillId="0" borderId="4" xfId="0" applyNumberFormat="1" applyBorder="1" applyAlignment="1">
      <alignment horizontal="center"/>
    </xf>
    <xf numFmtId="164" fontId="4" fillId="0" borderId="20" xfId="0" applyNumberFormat="1" applyFont="1" applyBorder="1" applyAlignment="1">
      <alignment horizontal="left" wrapText="1"/>
    </xf>
    <xf numFmtId="164" fontId="4" fillId="0" borderId="15" xfId="0" applyNumberFormat="1" applyFont="1" applyBorder="1" applyAlignment="1">
      <alignment horizontal="left" wrapText="1"/>
    </xf>
    <xf numFmtId="164" fontId="4" fillId="0" borderId="23" xfId="0" applyNumberFormat="1" applyFont="1" applyBorder="1" applyAlignment="1">
      <alignment horizontal="left" wrapText="1"/>
    </xf>
    <xf numFmtId="164" fontId="4" fillId="0" borderId="17" xfId="0" applyNumberFormat="1" applyFont="1" applyBorder="1" applyAlignment="1">
      <alignment horizontal="left" wrapText="1"/>
    </xf>
    <xf numFmtId="0" fontId="4" fillId="0" borderId="20" xfId="0" applyFont="1" applyBorder="1" applyAlignment="1">
      <alignment horizontal="left"/>
    </xf>
    <xf numFmtId="164" fontId="4" fillId="0" borderId="20" xfId="0" applyNumberFormat="1" applyFont="1" applyBorder="1" applyAlignment="1">
      <alignment horizontal="center" wrapText="1"/>
    </xf>
    <xf numFmtId="164" fontId="4" fillId="0" borderId="22" xfId="0" applyNumberFormat="1" applyFont="1" applyBorder="1" applyAlignment="1">
      <alignment horizontal="center" wrapText="1"/>
    </xf>
    <xf numFmtId="164" fontId="4" fillId="0" borderId="22" xfId="0" applyNumberFormat="1" applyFont="1" applyBorder="1" applyAlignment="1">
      <alignment horizontal="left" wrapText="1"/>
    </xf>
    <xf numFmtId="164" fontId="4" fillId="0" borderId="24" xfId="0" applyNumberFormat="1" applyFont="1" applyBorder="1" applyAlignment="1">
      <alignment horizontal="left" wrapText="1"/>
    </xf>
    <xf numFmtId="3" fontId="0" fillId="0" borderId="0" xfId="0" applyNumberFormat="1" applyAlignment="1">
      <alignment horizontal="center"/>
    </xf>
    <xf numFmtId="164" fontId="4" fillId="0" borderId="27" xfId="0" applyNumberFormat="1" applyFont="1" applyBorder="1" applyAlignment="1">
      <alignment horizontal="left" wrapText="1"/>
    </xf>
    <xf numFmtId="164" fontId="14" fillId="0" borderId="20" xfId="0" applyNumberFormat="1" applyFont="1" applyBorder="1" applyAlignment="1">
      <alignment horizontal="left" wrapText="1"/>
    </xf>
    <xf numFmtId="164" fontId="4" fillId="0" borderId="17" xfId="0" applyNumberFormat="1" applyFont="1" applyBorder="1" applyAlignment="1">
      <alignment vertical="top" wrapText="1"/>
    </xf>
    <xf numFmtId="164" fontId="4" fillId="0" borderId="17" xfId="0" applyNumberFormat="1" applyFont="1" applyBorder="1" applyAlignment="1">
      <alignment horizontal="left" vertical="top" wrapText="1"/>
    </xf>
    <xf numFmtId="49" fontId="11" fillId="0" borderId="17" xfId="0" applyNumberFormat="1" applyFont="1" applyBorder="1" applyAlignment="1">
      <alignment horizontal="left" vertical="top" wrapText="1"/>
    </xf>
    <xf numFmtId="164" fontId="2" fillId="0" borderId="17" xfId="0" applyNumberFormat="1" applyFont="1" applyBorder="1" applyAlignment="1">
      <alignment horizontal="left" vertical="top" wrapText="1"/>
    </xf>
    <xf numFmtId="164" fontId="4" fillId="0" borderId="25" xfId="0" applyNumberFormat="1" applyFont="1"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center" wrapText="1"/>
    </xf>
    <xf numFmtId="164" fontId="4" fillId="0" borderId="17" xfId="0" applyNumberFormat="1" applyFont="1" applyBorder="1" applyAlignment="1">
      <alignment horizontal="right" wrapText="1"/>
    </xf>
    <xf numFmtId="164" fontId="4" fillId="0" borderId="20" xfId="0" applyNumberFormat="1" applyFont="1" applyBorder="1" applyAlignment="1">
      <alignment horizontal="right" wrapText="1"/>
    </xf>
    <xf numFmtId="0" fontId="0" fillId="0" borderId="15" xfId="0" applyBorder="1" applyAlignment="1">
      <alignment horizontal="left" wrapText="1"/>
    </xf>
    <xf numFmtId="0" fontId="5" fillId="0" borderId="6" xfId="0" applyFont="1" applyBorder="1" applyAlignment="1">
      <alignment horizontal="center"/>
    </xf>
    <xf numFmtId="4" fontId="0" fillId="0" borderId="0" xfId="0" applyNumberFormat="1" applyAlignment="1">
      <alignment horizontal="center"/>
    </xf>
    <xf numFmtId="0" fontId="4" fillId="0" borderId="4" xfId="0" applyFont="1" applyBorder="1" applyAlignment="1">
      <alignment horizontal="left" vertical="top" wrapText="1"/>
    </xf>
    <xf numFmtId="0" fontId="4" fillId="0" borderId="20" xfId="0" applyFont="1" applyBorder="1"/>
    <xf numFmtId="3" fontId="0" fillId="0" borderId="13" xfId="0" applyNumberFormat="1" applyBorder="1" applyAlignment="1">
      <alignment horizontal="center"/>
    </xf>
    <xf numFmtId="4" fontId="0" fillId="0" borderId="13" xfId="0" applyNumberFormat="1" applyBorder="1" applyAlignment="1">
      <alignment horizontal="center"/>
    </xf>
    <xf numFmtId="164" fontId="4" fillId="0" borderId="13" xfId="0" applyNumberFormat="1" applyFont="1" applyBorder="1" applyAlignment="1">
      <alignment horizontal="left" vertical="top" wrapText="1"/>
    </xf>
    <xf numFmtId="164" fontId="4" fillId="0" borderId="0" xfId="0" applyNumberFormat="1" applyFont="1" applyAlignment="1">
      <alignment horizontal="right" wrapText="1"/>
    </xf>
    <xf numFmtId="164" fontId="4" fillId="0" borderId="19" xfId="0" applyNumberFormat="1" applyFont="1" applyBorder="1" applyAlignment="1">
      <alignment horizontal="right" wrapText="1"/>
    </xf>
    <xf numFmtId="164" fontId="4" fillId="0" borderId="18" xfId="0" applyNumberFormat="1" applyFont="1" applyBorder="1" applyAlignment="1">
      <alignment horizontal="left" wrapText="1"/>
    </xf>
    <xf numFmtId="164" fontId="4" fillId="0" borderId="29" xfId="0" applyNumberFormat="1" applyFont="1" applyBorder="1" applyAlignment="1">
      <alignment horizontal="left" wrapText="1"/>
    </xf>
    <xf numFmtId="0" fontId="7" fillId="0" borderId="2" xfId="0" applyFont="1" applyBorder="1" applyAlignment="1">
      <alignment horizontal="center"/>
    </xf>
    <xf numFmtId="16" fontId="0" fillId="0" borderId="0" xfId="0" applyNumberFormat="1"/>
    <xf numFmtId="0" fontId="0" fillId="2" borderId="10" xfId="0" applyFill="1" applyBorder="1"/>
    <xf numFmtId="0" fontId="0" fillId="2" borderId="0" xfId="0" applyFill="1"/>
    <xf numFmtId="0" fontId="0" fillId="0" borderId="15" xfId="0" applyFont="1" applyBorder="1" applyAlignment="1">
      <alignment horizontal="center"/>
    </xf>
    <xf numFmtId="0" fontId="0" fillId="4" borderId="4" xfId="0" applyFont="1" applyFill="1" applyBorder="1" applyAlignment="1">
      <alignment horizontal="center" wrapText="1"/>
    </xf>
    <xf numFmtId="0" fontId="0" fillId="0" borderId="4" xfId="0" applyFont="1" applyBorder="1" applyAlignment="1">
      <alignment horizontal="center"/>
    </xf>
    <xf numFmtId="0" fontId="0" fillId="4" borderId="13" xfId="0" applyFont="1" applyFill="1" applyBorder="1" applyAlignment="1">
      <alignment horizontal="center"/>
    </xf>
    <xf numFmtId="0" fontId="0" fillId="4" borderId="4" xfId="0" applyFont="1" applyFill="1" applyBorder="1" applyAlignment="1">
      <alignment horizontal="center"/>
    </xf>
    <xf numFmtId="0" fontId="0" fillId="0" borderId="28" xfId="0" applyFont="1" applyBorder="1" applyAlignment="1">
      <alignment horizontal="center"/>
    </xf>
    <xf numFmtId="0" fontId="0" fillId="4" borderId="18" xfId="0" applyFont="1" applyFill="1" applyBorder="1" applyAlignment="1">
      <alignment horizontal="center"/>
    </xf>
    <xf numFmtId="0" fontId="0" fillId="0" borderId="0" xfId="0" applyFont="1" applyAlignment="1">
      <alignment horizontal="center"/>
    </xf>
    <xf numFmtId="0" fontId="0" fillId="4" borderId="20" xfId="0" applyFont="1" applyFill="1" applyBorder="1" applyAlignment="1">
      <alignment horizontal="center"/>
    </xf>
    <xf numFmtId="0" fontId="0" fillId="0" borderId="21" xfId="0" applyFont="1" applyBorder="1" applyAlignment="1">
      <alignment horizontal="center"/>
    </xf>
    <xf numFmtId="0" fontId="0" fillId="0" borderId="13" xfId="0" applyFont="1" applyBorder="1" applyAlignment="1">
      <alignment horizontal="center"/>
    </xf>
    <xf numFmtId="0" fontId="1" fillId="5" borderId="21" xfId="0" applyFont="1" applyFill="1" applyBorder="1" applyAlignment="1">
      <alignment horizontal="center"/>
    </xf>
    <xf numFmtId="0" fontId="1" fillId="5" borderId="4" xfId="0" applyFont="1" applyFill="1" applyBorder="1" applyAlignment="1">
      <alignment horizontal="center"/>
    </xf>
    <xf numFmtId="0" fontId="1" fillId="5" borderId="13" xfId="0" applyFont="1" applyFill="1" applyBorder="1" applyAlignment="1">
      <alignment horizontal="center"/>
    </xf>
    <xf numFmtId="0" fontId="0" fillId="0" borderId="20" xfId="0" applyFont="1" applyBorder="1" applyAlignment="1">
      <alignment horizontal="center"/>
    </xf>
    <xf numFmtId="0" fontId="0" fillId="4" borderId="20"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4" xfId="0" applyFont="1" applyFill="1" applyBorder="1" applyAlignment="1">
      <alignment horizontal="center" vertical="center"/>
    </xf>
    <xf numFmtId="0" fontId="0" fillId="0" borderId="4" xfId="0" applyFont="1" applyBorder="1" applyAlignment="1">
      <alignment horizontal="center" vertical="center"/>
    </xf>
    <xf numFmtId="0" fontId="0" fillId="0" borderId="13" xfId="0" applyFont="1" applyBorder="1" applyAlignment="1">
      <alignment horizontal="center" vertical="center"/>
    </xf>
    <xf numFmtId="0" fontId="3" fillId="0" borderId="4" xfId="0" applyFont="1" applyBorder="1" applyAlignment="1">
      <alignment horizontal="center"/>
    </xf>
    <xf numFmtId="0" fontId="0" fillId="4" borderId="15" xfId="0" applyFont="1" applyFill="1" applyBorder="1" applyAlignment="1">
      <alignment horizontal="center"/>
    </xf>
    <xf numFmtId="0" fontId="3" fillId="4" borderId="15" xfId="0" applyFont="1" applyFill="1" applyBorder="1" applyAlignment="1">
      <alignment horizontal="center"/>
    </xf>
    <xf numFmtId="0" fontId="0" fillId="2" borderId="4" xfId="0" applyFont="1" applyFill="1" applyBorder="1"/>
    <xf numFmtId="0" fontId="0" fillId="2" borderId="4" xfId="0" applyFont="1" applyFill="1" applyBorder="1" applyAlignment="1">
      <alignment horizontal="center"/>
    </xf>
    <xf numFmtId="0" fontId="0" fillId="0" borderId="17" xfId="0" applyFont="1" applyBorder="1" applyAlignment="1">
      <alignment horizontal="center"/>
    </xf>
    <xf numFmtId="0" fontId="0" fillId="4" borderId="17" xfId="0" applyFont="1" applyFill="1" applyBorder="1" applyAlignment="1">
      <alignment horizontal="center"/>
    </xf>
    <xf numFmtId="0" fontId="0" fillId="4" borderId="19" xfId="0" applyFont="1" applyFill="1" applyBorder="1" applyAlignment="1">
      <alignment horizontal="center"/>
    </xf>
    <xf numFmtId="0" fontId="0" fillId="0" borderId="18" xfId="0" applyFont="1" applyBorder="1" applyAlignment="1">
      <alignment horizontal="center"/>
    </xf>
    <xf numFmtId="0" fontId="0" fillId="4" borderId="21" xfId="0" applyFont="1" applyFill="1" applyBorder="1" applyAlignment="1">
      <alignment horizontal="center"/>
    </xf>
    <xf numFmtId="0" fontId="0" fillId="3" borderId="13" xfId="0" applyFont="1" applyFill="1" applyBorder="1" applyAlignment="1">
      <alignment horizontal="center" wrapText="1"/>
    </xf>
    <xf numFmtId="0" fontId="3" fillId="4" borderId="4" xfId="0" applyFont="1" applyFill="1" applyBorder="1" applyAlignment="1">
      <alignment horizontal="center"/>
    </xf>
    <xf numFmtId="0" fontId="0" fillId="2" borderId="13" xfId="0" applyFont="1" applyFill="1" applyBorder="1" applyAlignment="1">
      <alignment horizontal="center"/>
    </xf>
    <xf numFmtId="0" fontId="0" fillId="2" borderId="18" xfId="0" applyFont="1" applyFill="1" applyBorder="1" applyAlignment="1">
      <alignment horizontal="center"/>
    </xf>
    <xf numFmtId="0" fontId="0" fillId="2" borderId="15" xfId="0" applyFont="1" applyFill="1" applyBorder="1" applyAlignment="1">
      <alignment horizontal="center"/>
    </xf>
    <xf numFmtId="0" fontId="0" fillId="0" borderId="19" xfId="0" applyFont="1" applyBorder="1" applyAlignment="1">
      <alignment horizontal="center"/>
    </xf>
    <xf numFmtId="0" fontId="0" fillId="2" borderId="19" xfId="0" applyFont="1" applyFill="1" applyBorder="1" applyAlignment="1">
      <alignment horizontal="center"/>
    </xf>
    <xf numFmtId="0" fontId="0" fillId="2" borderId="17" xfId="0" applyFont="1" applyFill="1" applyBorder="1" applyAlignment="1">
      <alignment horizontal="center"/>
    </xf>
    <xf numFmtId="0" fontId="0" fillId="0" borderId="17" xfId="0" applyFont="1" applyBorder="1" applyAlignment="1">
      <alignment horizontal="center" vertical="center"/>
    </xf>
    <xf numFmtId="0" fontId="0" fillId="2" borderId="4"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9" xfId="0" applyFont="1" applyBorder="1" applyAlignment="1">
      <alignment horizontal="center" vertical="center"/>
    </xf>
    <xf numFmtId="0" fontId="0" fillId="2" borderId="19"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5" xfId="0" applyFont="1" applyBorder="1" applyAlignment="1">
      <alignment horizontal="center" vertical="center"/>
    </xf>
    <xf numFmtId="0" fontId="0" fillId="0" borderId="16" xfId="0" applyFont="1" applyBorder="1" applyAlignment="1">
      <alignment horizontal="center" vertical="center"/>
    </xf>
    <xf numFmtId="164" fontId="11" fillId="0" borderId="15" xfId="0" applyNumberFormat="1" applyFont="1" applyBorder="1" applyAlignment="1">
      <alignment horizontal="left" vertical="top" wrapText="1"/>
    </xf>
    <xf numFmtId="164" fontId="11" fillId="0" borderId="20" xfId="0" applyNumberFormat="1" applyFont="1" applyBorder="1" applyAlignment="1">
      <alignment horizontal="left" vertical="top" wrapText="1"/>
    </xf>
    <xf numFmtId="164" fontId="11" fillId="0" borderId="22" xfId="0" applyNumberFormat="1" applyFont="1" applyBorder="1" applyAlignment="1">
      <alignment horizontal="left" vertical="top" wrapText="1"/>
    </xf>
    <xf numFmtId="164" fontId="4" fillId="0" borderId="15" xfId="0" applyNumberFormat="1" applyFont="1" applyBorder="1" applyAlignment="1">
      <alignment horizontal="left" vertical="top" wrapText="1"/>
    </xf>
    <xf numFmtId="164" fontId="4" fillId="0" borderId="20" xfId="0" applyNumberFormat="1" applyFont="1" applyBorder="1" applyAlignment="1">
      <alignment horizontal="left" vertical="top" wrapText="1"/>
    </xf>
    <xf numFmtId="164" fontId="4" fillId="0" borderId="22" xfId="0" applyNumberFormat="1" applyFont="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BDD7EE"/>
      <color rgb="FFC6E0B4"/>
      <color rgb="FFF7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ia KALLEITNER-HUBER" id="{F7AF22AD-4271-4884-90D8-BE14B8B9320E}" userId="S::Maria.KALLEITNER-HUBER@moz.ac.at::48ff8573-8737-475b-b088-7d278e4c7b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5-06-11T12:26:33.30" personId="{F7AF22AD-4271-4884-90D8-BE14B8B9320E}" id="{68368EFD-9ADF-4903-A6CA-16D2166C3610}">
    <text>Check auf Aktualisierung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U135"/>
  <sheetViews>
    <sheetView tabSelected="1" topLeftCell="A94" zoomScale="70" zoomScaleNormal="70" zoomScaleSheetLayoutView="70" workbookViewId="0">
      <pane xSplit="1" topLeftCell="K1" activePane="topRight" state="frozen"/>
      <selection pane="topRight" activeCell="Q1" sqref="Q1:Q1048576"/>
    </sheetView>
  </sheetViews>
  <sheetFormatPr baseColWidth="10" defaultRowHeight="15"/>
  <cols>
    <col min="1" max="1" width="139.85546875" customWidth="1"/>
    <col min="2" max="6" width="17.7109375" style="1" customWidth="1"/>
    <col min="7" max="7" width="17.7109375" customWidth="1"/>
    <col min="8" max="8" width="17.7109375" customWidth="1" collapsed="1"/>
    <col min="9" max="15" width="17.7109375" customWidth="1"/>
    <col min="16" max="16" width="17.5703125" customWidth="1"/>
    <col min="17" max="17" width="17.7109375" customWidth="1"/>
    <col min="18" max="18" width="17.7109375" style="1" customWidth="1"/>
    <col min="19" max="19" width="17.5703125" customWidth="1"/>
    <col min="20" max="21" width="17.7109375" customWidth="1"/>
    <col min="22" max="23" width="15.42578125" customWidth="1"/>
    <col min="24" max="26" width="15.42578125" style="22" customWidth="1"/>
  </cols>
  <sheetData>
    <row r="1" spans="1:26" ht="21.75" thickBot="1">
      <c r="A1" s="28" t="s">
        <v>104</v>
      </c>
      <c r="B1" s="31" t="s">
        <v>105</v>
      </c>
      <c r="C1" s="31" t="s">
        <v>106</v>
      </c>
      <c r="D1" s="31" t="s">
        <v>107</v>
      </c>
      <c r="E1" s="32" t="s">
        <v>108</v>
      </c>
      <c r="F1" s="31" t="s">
        <v>109</v>
      </c>
      <c r="G1" s="32" t="s">
        <v>110</v>
      </c>
      <c r="H1" s="31" t="s">
        <v>111</v>
      </c>
      <c r="I1" s="32" t="s">
        <v>112</v>
      </c>
      <c r="J1" s="31" t="s">
        <v>113</v>
      </c>
      <c r="K1" s="32" t="s">
        <v>114</v>
      </c>
      <c r="L1" s="31" t="s">
        <v>251</v>
      </c>
      <c r="M1" s="32" t="s">
        <v>116</v>
      </c>
      <c r="N1" s="31" t="s">
        <v>117</v>
      </c>
      <c r="O1" s="32" t="s">
        <v>118</v>
      </c>
      <c r="P1" s="31" t="s">
        <v>119</v>
      </c>
      <c r="Q1" s="32" t="s">
        <v>120</v>
      </c>
      <c r="R1" s="31" t="s">
        <v>121</v>
      </c>
      <c r="S1" s="31" t="s">
        <v>122</v>
      </c>
      <c r="T1" s="31" t="s">
        <v>123</v>
      </c>
      <c r="U1" s="31" t="s">
        <v>124</v>
      </c>
      <c r="V1" s="31" t="s">
        <v>191</v>
      </c>
      <c r="W1" s="21"/>
      <c r="X1" s="21"/>
      <c r="Y1" s="21"/>
      <c r="Z1" s="21"/>
    </row>
    <row r="2" spans="1:26" ht="18.600000000000001" customHeight="1">
      <c r="A2" s="38" t="s">
        <v>212</v>
      </c>
      <c r="B2" s="5"/>
      <c r="C2" s="5"/>
      <c r="D2" s="5"/>
      <c r="E2" s="17"/>
      <c r="F2" s="5"/>
      <c r="G2" s="17"/>
      <c r="H2" s="5"/>
      <c r="I2" s="57"/>
      <c r="J2" s="18"/>
      <c r="K2" s="30"/>
      <c r="L2" s="18"/>
      <c r="M2" s="30"/>
      <c r="N2" s="49"/>
      <c r="O2" s="50"/>
      <c r="P2" s="49"/>
      <c r="Q2" s="50"/>
      <c r="R2" s="49"/>
      <c r="S2" s="18"/>
      <c r="T2" s="49"/>
      <c r="U2" s="49"/>
      <c r="V2" s="49"/>
      <c r="W2" s="1"/>
      <c r="Z2" s="23"/>
    </row>
    <row r="3" spans="1:26" ht="15.75">
      <c r="A3" s="39" t="s">
        <v>180</v>
      </c>
      <c r="B3" s="46"/>
      <c r="C3" s="35"/>
      <c r="D3" s="35"/>
      <c r="E3" s="36"/>
      <c r="F3" s="35"/>
      <c r="G3" s="36" t="s">
        <v>197</v>
      </c>
      <c r="H3" s="29"/>
      <c r="I3" s="54"/>
      <c r="J3" s="37"/>
      <c r="K3" s="36"/>
      <c r="L3" s="35"/>
      <c r="M3" s="36"/>
      <c r="N3" s="47"/>
      <c r="O3" s="51"/>
      <c r="P3" s="47"/>
      <c r="Q3" s="51"/>
      <c r="R3" s="47"/>
      <c r="S3" s="35"/>
      <c r="T3" s="47"/>
      <c r="U3" s="47"/>
      <c r="V3" s="47"/>
      <c r="W3" s="24"/>
      <c r="X3" s="24"/>
      <c r="Y3" s="24"/>
      <c r="Z3" s="24"/>
    </row>
    <row r="4" spans="1:26">
      <c r="A4" s="4" t="s">
        <v>37</v>
      </c>
      <c r="B4" s="98" t="s">
        <v>193</v>
      </c>
      <c r="C4" s="99" t="s">
        <v>193</v>
      </c>
      <c r="D4" s="100" t="s">
        <v>193</v>
      </c>
      <c r="E4" s="101" t="s">
        <v>193</v>
      </c>
      <c r="F4" s="102" t="s">
        <v>193</v>
      </c>
      <c r="G4" s="101" t="s">
        <v>198</v>
      </c>
      <c r="H4" s="100" t="s">
        <v>193</v>
      </c>
      <c r="I4" s="103" t="s">
        <v>193</v>
      </c>
      <c r="J4" s="102" t="s">
        <v>193</v>
      </c>
      <c r="K4" s="104" t="s">
        <v>193</v>
      </c>
      <c r="L4" s="102" t="s">
        <v>193</v>
      </c>
      <c r="M4" s="101" t="s">
        <v>193</v>
      </c>
      <c r="N4" s="102" t="s">
        <v>193</v>
      </c>
      <c r="O4" s="101" t="s">
        <v>193</v>
      </c>
      <c r="P4" s="102" t="s">
        <v>193</v>
      </c>
      <c r="Q4" s="101" t="s">
        <v>193</v>
      </c>
      <c r="R4" s="102" t="s">
        <v>193</v>
      </c>
      <c r="S4" s="102" t="s">
        <v>193</v>
      </c>
      <c r="T4" s="102" t="s">
        <v>193</v>
      </c>
      <c r="U4" s="102" t="s">
        <v>193</v>
      </c>
      <c r="V4" s="102" t="s">
        <v>193</v>
      </c>
      <c r="W4" s="1"/>
      <c r="X4" s="23"/>
      <c r="Y4" s="23"/>
      <c r="Z4" s="23"/>
    </row>
    <row r="5" spans="1:26">
      <c r="A5" s="4" t="s">
        <v>96</v>
      </c>
      <c r="B5" s="98" t="s">
        <v>193</v>
      </c>
      <c r="C5" s="102" t="s">
        <v>193</v>
      </c>
      <c r="D5" s="100" t="s">
        <v>193</v>
      </c>
      <c r="E5" s="101" t="s">
        <v>193</v>
      </c>
      <c r="F5" s="102" t="s">
        <v>193</v>
      </c>
      <c r="G5" s="101" t="s">
        <v>198</v>
      </c>
      <c r="H5" s="100" t="s">
        <v>193</v>
      </c>
      <c r="I5" s="105" t="s">
        <v>193</v>
      </c>
      <c r="J5" s="106" t="s">
        <v>193</v>
      </c>
      <c r="K5" s="101" t="s">
        <v>193</v>
      </c>
      <c r="L5" s="102" t="s">
        <v>193</v>
      </c>
      <c r="M5" s="101" t="s">
        <v>193</v>
      </c>
      <c r="N5" s="102" t="s">
        <v>193</v>
      </c>
      <c r="O5" s="101" t="s">
        <v>193</v>
      </c>
      <c r="P5" s="102" t="s">
        <v>193</v>
      </c>
      <c r="Q5" s="101" t="s">
        <v>193</v>
      </c>
      <c r="R5" s="102" t="s">
        <v>193</v>
      </c>
      <c r="S5" s="102" t="s">
        <v>193</v>
      </c>
      <c r="T5" s="102" t="s">
        <v>193</v>
      </c>
      <c r="U5" s="102" t="s">
        <v>193</v>
      </c>
      <c r="V5" s="102" t="s">
        <v>193</v>
      </c>
    </row>
    <row r="6" spans="1:26">
      <c r="A6" s="41"/>
      <c r="B6" s="107"/>
      <c r="C6" s="100"/>
      <c r="D6" s="100"/>
      <c r="E6" s="108"/>
      <c r="F6" s="100"/>
      <c r="G6" s="108"/>
      <c r="H6" s="100"/>
      <c r="I6" s="108"/>
      <c r="J6" s="100"/>
      <c r="K6" s="108"/>
      <c r="L6" s="100"/>
      <c r="M6" s="108"/>
      <c r="N6" s="100"/>
      <c r="O6" s="108"/>
      <c r="P6" s="100"/>
      <c r="Q6" s="108"/>
      <c r="R6" s="100"/>
      <c r="S6" s="100"/>
      <c r="T6" s="100"/>
      <c r="U6" s="100"/>
      <c r="V6" s="100"/>
      <c r="X6" s="23"/>
      <c r="Y6" s="23"/>
      <c r="Z6" s="23"/>
    </row>
    <row r="7" spans="1:26">
      <c r="A7" s="19" t="s">
        <v>85</v>
      </c>
      <c r="B7" s="109"/>
      <c r="C7" s="110"/>
      <c r="D7" s="110"/>
      <c r="E7" s="111"/>
      <c r="F7" s="110"/>
      <c r="G7" s="111"/>
      <c r="H7" s="110"/>
      <c r="I7" s="111"/>
      <c r="J7" s="110"/>
      <c r="K7" s="111"/>
      <c r="L7" s="110"/>
      <c r="M7" s="111"/>
      <c r="N7" s="110"/>
      <c r="O7" s="111"/>
      <c r="P7" s="110"/>
      <c r="Q7" s="111"/>
      <c r="R7" s="110"/>
      <c r="S7" s="110"/>
      <c r="T7" s="110"/>
      <c r="U7" s="110"/>
      <c r="V7" s="110"/>
      <c r="W7" s="24"/>
      <c r="X7" s="24"/>
      <c r="Y7" s="24"/>
      <c r="Z7" s="24"/>
    </row>
    <row r="8" spans="1:26">
      <c r="A8" s="4" t="s">
        <v>0</v>
      </c>
      <c r="B8" s="100"/>
      <c r="C8" s="100"/>
      <c r="D8" s="100"/>
      <c r="E8" s="108" t="s">
        <v>193</v>
      </c>
      <c r="F8" s="100" t="s">
        <v>193</v>
      </c>
      <c r="G8" s="108"/>
      <c r="H8" s="100"/>
      <c r="I8" s="108"/>
      <c r="J8" s="100" t="s">
        <v>193</v>
      </c>
      <c r="K8" s="108"/>
      <c r="L8" s="100"/>
      <c r="M8" s="108"/>
      <c r="N8" s="100"/>
      <c r="O8" s="108"/>
      <c r="P8" s="100" t="s">
        <v>193</v>
      </c>
      <c r="Q8" s="108"/>
      <c r="R8" s="100"/>
      <c r="S8" s="100"/>
      <c r="T8" s="100"/>
      <c r="U8" s="100" t="s">
        <v>193</v>
      </c>
      <c r="V8" s="100"/>
      <c r="W8" s="1"/>
      <c r="X8" s="23"/>
      <c r="Y8" s="23"/>
      <c r="Z8" s="23"/>
    </row>
    <row r="9" spans="1:26">
      <c r="A9" s="4" t="s">
        <v>97</v>
      </c>
      <c r="B9" s="100"/>
      <c r="C9" s="100" t="s">
        <v>193</v>
      </c>
      <c r="D9" s="100"/>
      <c r="E9" s="108" t="s">
        <v>193</v>
      </c>
      <c r="F9" s="100" t="s">
        <v>193</v>
      </c>
      <c r="G9" s="108"/>
      <c r="H9" s="100"/>
      <c r="I9" s="108" t="s">
        <v>193</v>
      </c>
      <c r="J9" s="100" t="s">
        <v>193</v>
      </c>
      <c r="K9" s="108" t="s">
        <v>193</v>
      </c>
      <c r="L9" s="100"/>
      <c r="M9" s="108" t="s">
        <v>193</v>
      </c>
      <c r="N9" s="100" t="s">
        <v>193</v>
      </c>
      <c r="O9" s="108"/>
      <c r="P9" s="100"/>
      <c r="Q9" s="108"/>
      <c r="R9" s="100"/>
      <c r="S9" s="100"/>
      <c r="T9" s="100"/>
      <c r="U9" s="100" t="s">
        <v>193</v>
      </c>
      <c r="V9" s="100" t="s">
        <v>193</v>
      </c>
      <c r="W9" s="1"/>
      <c r="X9" s="1"/>
      <c r="Y9" s="1"/>
      <c r="Z9" s="1"/>
    </row>
    <row r="10" spans="1:26">
      <c r="A10" s="4" t="s">
        <v>45</v>
      </c>
      <c r="B10" s="100"/>
      <c r="C10" s="100"/>
      <c r="D10" s="100"/>
      <c r="E10" s="108" t="s">
        <v>193</v>
      </c>
      <c r="F10" s="100" t="s">
        <v>193</v>
      </c>
      <c r="G10" s="108"/>
      <c r="H10" s="100"/>
      <c r="I10" s="108" t="s">
        <v>193</v>
      </c>
      <c r="J10" s="100" t="s">
        <v>193</v>
      </c>
      <c r="K10" s="108"/>
      <c r="L10" s="100"/>
      <c r="M10" s="108" t="s">
        <v>193</v>
      </c>
      <c r="N10" s="100" t="s">
        <v>193</v>
      </c>
      <c r="O10" s="108"/>
      <c r="P10" s="100"/>
      <c r="Q10" s="108" t="s">
        <v>193</v>
      </c>
      <c r="R10" s="100"/>
      <c r="S10" s="100"/>
      <c r="T10" s="100" t="s">
        <v>193</v>
      </c>
      <c r="U10" s="100" t="s">
        <v>193</v>
      </c>
      <c r="V10" s="100"/>
      <c r="W10" s="1"/>
    </row>
    <row r="11" spans="1:26">
      <c r="A11" s="4" t="s">
        <v>46</v>
      </c>
      <c r="B11" s="98" t="s">
        <v>193</v>
      </c>
      <c r="C11" s="100" t="s">
        <v>193</v>
      </c>
      <c r="D11" s="100" t="s">
        <v>193</v>
      </c>
      <c r="E11" s="108" t="s">
        <v>193</v>
      </c>
      <c r="F11" s="100" t="s">
        <v>193</v>
      </c>
      <c r="G11" s="108" t="s">
        <v>193</v>
      </c>
      <c r="H11" s="100" t="s">
        <v>193</v>
      </c>
      <c r="I11" s="108" t="s">
        <v>193</v>
      </c>
      <c r="J11" s="112" t="s">
        <v>193</v>
      </c>
      <c r="K11" s="108" t="s">
        <v>193</v>
      </c>
      <c r="L11" s="100"/>
      <c r="M11" s="108" t="s">
        <v>193</v>
      </c>
      <c r="N11" s="100" t="s">
        <v>193</v>
      </c>
      <c r="O11" s="108" t="s">
        <v>193</v>
      </c>
      <c r="P11" s="100" t="s">
        <v>193</v>
      </c>
      <c r="Q11" s="108" t="s">
        <v>193</v>
      </c>
      <c r="R11" s="100"/>
      <c r="S11" s="100" t="s">
        <v>193</v>
      </c>
      <c r="T11" s="100" t="s">
        <v>193</v>
      </c>
      <c r="U11" s="100" t="s">
        <v>193</v>
      </c>
      <c r="V11" s="100"/>
      <c r="W11" s="1"/>
    </row>
    <row r="12" spans="1:26">
      <c r="A12" s="4" t="s">
        <v>47</v>
      </c>
      <c r="B12" s="100"/>
      <c r="C12" s="100"/>
      <c r="D12" s="100"/>
      <c r="E12" s="108"/>
      <c r="F12" s="100"/>
      <c r="G12" s="108"/>
      <c r="H12" s="100"/>
      <c r="I12" s="108"/>
      <c r="J12" s="100"/>
      <c r="K12" s="108"/>
      <c r="L12" s="100"/>
      <c r="M12" s="108"/>
      <c r="N12" s="100"/>
      <c r="O12" s="108"/>
      <c r="P12" s="100"/>
      <c r="Q12" s="108"/>
      <c r="R12" s="100"/>
      <c r="S12" s="100"/>
      <c r="T12" s="100"/>
      <c r="U12" s="100"/>
      <c r="V12" s="100"/>
      <c r="W12" s="1"/>
    </row>
    <row r="13" spans="1:26">
      <c r="A13" s="4" t="s">
        <v>90</v>
      </c>
      <c r="B13" s="100"/>
      <c r="C13" s="100"/>
      <c r="D13" s="100"/>
      <c r="E13" s="108"/>
      <c r="F13" s="100" t="s">
        <v>193</v>
      </c>
      <c r="G13" s="108" t="s">
        <v>197</v>
      </c>
      <c r="H13" s="100"/>
      <c r="I13" s="108"/>
      <c r="J13" s="112"/>
      <c r="K13" s="108"/>
      <c r="L13" s="100"/>
      <c r="M13" s="108"/>
      <c r="N13" s="100"/>
      <c r="O13" s="108"/>
      <c r="P13" s="100"/>
      <c r="Q13" s="108"/>
      <c r="R13" s="100"/>
      <c r="S13" s="100"/>
      <c r="T13" s="100"/>
      <c r="U13" s="100"/>
      <c r="V13" s="100"/>
      <c r="W13" s="1"/>
    </row>
    <row r="14" spans="1:26">
      <c r="A14" s="4" t="s">
        <v>48</v>
      </c>
      <c r="B14" s="100"/>
      <c r="C14" s="100"/>
      <c r="D14" s="100"/>
      <c r="E14" s="108"/>
      <c r="F14" s="100"/>
      <c r="G14" s="108" t="s">
        <v>197</v>
      </c>
      <c r="H14" s="100"/>
      <c r="I14" s="108"/>
      <c r="J14" s="100"/>
      <c r="K14" s="108"/>
      <c r="L14" s="100"/>
      <c r="M14" s="108"/>
      <c r="N14" s="100"/>
      <c r="O14" s="108"/>
      <c r="P14" s="100"/>
      <c r="Q14" s="108"/>
      <c r="R14" s="100"/>
      <c r="S14" s="100"/>
      <c r="T14" s="100"/>
      <c r="U14" s="100"/>
      <c r="V14" s="100"/>
      <c r="W14" s="1"/>
    </row>
    <row r="15" spans="1:26">
      <c r="A15" s="4" t="s">
        <v>91</v>
      </c>
      <c r="B15" s="100"/>
      <c r="C15" s="100"/>
      <c r="D15" s="100"/>
      <c r="E15" s="108"/>
      <c r="F15" s="100"/>
      <c r="G15" s="108"/>
      <c r="H15" s="100"/>
      <c r="I15" s="108"/>
      <c r="J15" s="112"/>
      <c r="K15" s="108"/>
      <c r="L15" s="100"/>
      <c r="M15" s="108"/>
      <c r="N15" s="100"/>
      <c r="O15" s="108"/>
      <c r="P15" s="100"/>
      <c r="Q15" s="108"/>
      <c r="R15" s="100"/>
      <c r="S15" s="100"/>
      <c r="T15" s="100"/>
      <c r="U15" s="100"/>
      <c r="V15" s="100"/>
      <c r="W15" s="1"/>
    </row>
    <row r="16" spans="1:26">
      <c r="A16" s="4" t="s">
        <v>49</v>
      </c>
      <c r="B16" s="98" t="s">
        <v>193</v>
      </c>
      <c r="C16" s="100" t="s">
        <v>193</v>
      </c>
      <c r="D16" s="100" t="s">
        <v>193</v>
      </c>
      <c r="E16" s="108" t="s">
        <v>193</v>
      </c>
      <c r="F16" s="100" t="s">
        <v>193</v>
      </c>
      <c r="G16" s="108" t="s">
        <v>193</v>
      </c>
      <c r="H16" s="100" t="s">
        <v>193</v>
      </c>
      <c r="I16" s="108" t="s">
        <v>193</v>
      </c>
      <c r="J16" s="100" t="s">
        <v>193</v>
      </c>
      <c r="K16" s="108" t="s">
        <v>193</v>
      </c>
      <c r="L16" s="100"/>
      <c r="M16" s="108" t="s">
        <v>193</v>
      </c>
      <c r="N16" s="100" t="s">
        <v>193</v>
      </c>
      <c r="O16" s="108" t="s">
        <v>193</v>
      </c>
      <c r="P16" s="100" t="s">
        <v>193</v>
      </c>
      <c r="Q16" s="108"/>
      <c r="R16" s="100"/>
      <c r="S16" s="100" t="s">
        <v>193</v>
      </c>
      <c r="T16" s="100" t="s">
        <v>193</v>
      </c>
      <c r="U16" s="100"/>
      <c r="V16" s="100" t="s">
        <v>193</v>
      </c>
      <c r="W16" s="1"/>
    </row>
    <row r="17" spans="1:26">
      <c r="A17" s="4" t="s">
        <v>149</v>
      </c>
      <c r="B17" s="100"/>
      <c r="C17" s="100" t="s">
        <v>193</v>
      </c>
      <c r="D17" s="100" t="s">
        <v>193</v>
      </c>
      <c r="E17" s="108"/>
      <c r="F17" s="100" t="s">
        <v>193</v>
      </c>
      <c r="G17" s="108" t="s">
        <v>193</v>
      </c>
      <c r="H17" s="100"/>
      <c r="I17" s="108" t="s">
        <v>193</v>
      </c>
      <c r="J17" s="112" t="s">
        <v>193</v>
      </c>
      <c r="K17" s="108" t="s">
        <v>193</v>
      </c>
      <c r="L17" s="100"/>
      <c r="M17" s="108" t="s">
        <v>193</v>
      </c>
      <c r="N17" s="100" t="s">
        <v>193</v>
      </c>
      <c r="O17" s="108" t="s">
        <v>193</v>
      </c>
      <c r="P17" s="100" t="s">
        <v>193</v>
      </c>
      <c r="Q17" s="108"/>
      <c r="R17" s="100"/>
      <c r="S17" s="100" t="s">
        <v>193</v>
      </c>
      <c r="T17" s="100" t="s">
        <v>193</v>
      </c>
      <c r="U17" s="100"/>
      <c r="V17" s="100"/>
      <c r="W17" s="1"/>
    </row>
    <row r="18" spans="1:26">
      <c r="A18" s="4" t="s">
        <v>150</v>
      </c>
      <c r="B18" s="100"/>
      <c r="C18" s="100"/>
      <c r="D18" s="100"/>
      <c r="E18" s="108" t="s">
        <v>193</v>
      </c>
      <c r="F18" s="100" t="s">
        <v>193</v>
      </c>
      <c r="G18" s="108"/>
      <c r="H18" s="100" t="s">
        <v>193</v>
      </c>
      <c r="I18" s="108"/>
      <c r="J18" s="100" t="s">
        <v>193</v>
      </c>
      <c r="K18" s="108"/>
      <c r="L18" s="100"/>
      <c r="M18" s="108"/>
      <c r="N18" s="100"/>
      <c r="O18" s="108"/>
      <c r="P18" s="100"/>
      <c r="Q18" s="108"/>
      <c r="R18" s="100"/>
      <c r="S18" s="100"/>
      <c r="T18" s="100"/>
      <c r="U18" s="100"/>
      <c r="V18" s="100"/>
      <c r="W18" s="1"/>
    </row>
    <row r="19" spans="1:26">
      <c r="A19" s="4" t="s">
        <v>151</v>
      </c>
      <c r="B19" s="100"/>
      <c r="C19" s="100"/>
      <c r="D19" s="100"/>
      <c r="E19" s="108"/>
      <c r="F19" s="100" t="s">
        <v>193</v>
      </c>
      <c r="G19" s="108" t="s">
        <v>193</v>
      </c>
      <c r="H19" s="100" t="s">
        <v>193</v>
      </c>
      <c r="I19" s="108"/>
      <c r="J19" s="112" t="s">
        <v>193</v>
      </c>
      <c r="K19" s="108" t="s">
        <v>193</v>
      </c>
      <c r="L19" s="100"/>
      <c r="M19" s="108" t="s">
        <v>193</v>
      </c>
      <c r="N19" s="100" t="s">
        <v>193</v>
      </c>
      <c r="O19" s="108" t="s">
        <v>193</v>
      </c>
      <c r="P19" s="100"/>
      <c r="Q19" s="108" t="s">
        <v>193</v>
      </c>
      <c r="R19" s="100"/>
      <c r="S19" s="100" t="s">
        <v>193</v>
      </c>
      <c r="T19" s="100"/>
      <c r="U19" s="100" t="s">
        <v>193</v>
      </c>
      <c r="V19" s="100"/>
      <c r="W19" s="1"/>
    </row>
    <row r="20" spans="1:26" ht="16.5" customHeight="1">
      <c r="A20" s="4"/>
      <c r="B20" s="100"/>
      <c r="C20" s="100"/>
      <c r="D20" s="100"/>
      <c r="E20" s="108"/>
      <c r="F20" s="100"/>
      <c r="G20" s="108"/>
      <c r="H20" s="100"/>
      <c r="I20" s="108"/>
      <c r="J20" s="100"/>
      <c r="K20" s="108"/>
      <c r="L20" s="100"/>
      <c r="M20" s="108"/>
      <c r="N20" s="100"/>
      <c r="O20" s="108"/>
      <c r="P20" s="100"/>
      <c r="Q20" s="108"/>
      <c r="R20" s="100"/>
      <c r="S20" s="100"/>
      <c r="T20" s="100"/>
      <c r="U20" s="100"/>
      <c r="V20" s="100"/>
      <c r="W20" s="1"/>
      <c r="Z20" s="23"/>
    </row>
    <row r="21" spans="1:26">
      <c r="A21" s="19" t="s">
        <v>55</v>
      </c>
      <c r="B21" s="110"/>
      <c r="C21" s="47"/>
      <c r="D21" s="47"/>
      <c r="E21" s="51"/>
      <c r="F21" s="47"/>
      <c r="G21" s="51"/>
      <c r="H21" s="47"/>
      <c r="I21" s="51"/>
      <c r="J21" s="47"/>
      <c r="K21" s="51"/>
      <c r="L21" s="47"/>
      <c r="M21" s="51"/>
      <c r="N21" s="47"/>
      <c r="O21" s="51"/>
      <c r="P21" s="47"/>
      <c r="Q21" s="51"/>
      <c r="R21" s="47"/>
      <c r="S21" s="47"/>
      <c r="T21" s="47"/>
      <c r="U21" s="47"/>
      <c r="V21" s="47"/>
      <c r="W21" s="24"/>
      <c r="X21" s="24"/>
      <c r="Y21" s="24"/>
      <c r="Z21" s="24"/>
    </row>
    <row r="22" spans="1:26">
      <c r="A22" s="4" t="s">
        <v>98</v>
      </c>
      <c r="B22" s="98" t="s">
        <v>193</v>
      </c>
      <c r="C22" s="102"/>
      <c r="D22" s="100"/>
      <c r="E22" s="101" t="s">
        <v>193</v>
      </c>
      <c r="F22" s="102" t="s">
        <v>193</v>
      </c>
      <c r="G22" s="101"/>
      <c r="H22" s="100" t="s">
        <v>193</v>
      </c>
      <c r="I22" s="101" t="s">
        <v>193</v>
      </c>
      <c r="J22" s="102" t="s">
        <v>193</v>
      </c>
      <c r="K22" s="101" t="s">
        <v>193</v>
      </c>
      <c r="L22" s="102"/>
      <c r="M22" s="101" t="s">
        <v>193</v>
      </c>
      <c r="N22" s="102" t="s">
        <v>193</v>
      </c>
      <c r="O22" s="101" t="s">
        <v>193</v>
      </c>
      <c r="P22" s="102" t="s">
        <v>193</v>
      </c>
      <c r="Q22" s="101" t="s">
        <v>193</v>
      </c>
      <c r="R22" s="102" t="s">
        <v>193</v>
      </c>
      <c r="S22" s="102" t="s">
        <v>193</v>
      </c>
      <c r="T22" s="102" t="s">
        <v>193</v>
      </c>
      <c r="U22" s="102" t="s">
        <v>193</v>
      </c>
      <c r="V22" s="102"/>
      <c r="W22" s="1"/>
      <c r="X22" s="23"/>
      <c r="Y22" s="23"/>
      <c r="Z22" s="23"/>
    </row>
    <row r="23" spans="1:26">
      <c r="A23" s="4" t="s">
        <v>50</v>
      </c>
      <c r="B23" s="100"/>
      <c r="C23" s="102"/>
      <c r="D23" s="100"/>
      <c r="E23" s="101" t="s">
        <v>193</v>
      </c>
      <c r="F23" s="102" t="s">
        <v>193</v>
      </c>
      <c r="G23" s="101"/>
      <c r="H23" s="100"/>
      <c r="I23" s="101"/>
      <c r="J23" s="106" t="s">
        <v>193</v>
      </c>
      <c r="K23" s="101" t="s">
        <v>193</v>
      </c>
      <c r="L23" s="102"/>
      <c r="M23" s="101" t="s">
        <v>193</v>
      </c>
      <c r="N23" s="102" t="s">
        <v>193</v>
      </c>
      <c r="O23" s="101" t="s">
        <v>193</v>
      </c>
      <c r="P23" s="102"/>
      <c r="Q23" s="101" t="s">
        <v>193</v>
      </c>
      <c r="R23" s="102" t="s">
        <v>193</v>
      </c>
      <c r="S23" s="102"/>
      <c r="T23" s="102" t="s">
        <v>193</v>
      </c>
      <c r="U23" s="102" t="s">
        <v>193</v>
      </c>
      <c r="V23" s="102"/>
      <c r="W23" s="1"/>
      <c r="X23" s="23"/>
      <c r="Y23" s="23"/>
      <c r="Z23" s="23"/>
    </row>
    <row r="24" spans="1:26">
      <c r="A24" s="4" t="s">
        <v>76</v>
      </c>
      <c r="B24" s="98" t="s">
        <v>193</v>
      </c>
      <c r="C24" s="102" t="s">
        <v>193</v>
      </c>
      <c r="D24" s="100" t="s">
        <v>193</v>
      </c>
      <c r="E24" s="101" t="s">
        <v>193</v>
      </c>
      <c r="F24" s="102" t="s">
        <v>193</v>
      </c>
      <c r="G24" s="101" t="s">
        <v>198</v>
      </c>
      <c r="H24" s="100" t="s">
        <v>193</v>
      </c>
      <c r="I24" s="101" t="s">
        <v>193</v>
      </c>
      <c r="J24" s="102" t="s">
        <v>193</v>
      </c>
      <c r="K24" s="101" t="s">
        <v>193</v>
      </c>
      <c r="L24" s="102"/>
      <c r="M24" s="101" t="s">
        <v>193</v>
      </c>
      <c r="N24" s="102" t="s">
        <v>193</v>
      </c>
      <c r="O24" s="101" t="s">
        <v>193</v>
      </c>
      <c r="P24" s="102" t="s">
        <v>193</v>
      </c>
      <c r="Q24" s="101" t="s">
        <v>193</v>
      </c>
      <c r="R24" s="102" t="s">
        <v>193</v>
      </c>
      <c r="S24" s="102" t="s">
        <v>193</v>
      </c>
      <c r="T24" s="102" t="s">
        <v>193</v>
      </c>
      <c r="U24" s="102" t="s">
        <v>193</v>
      </c>
      <c r="V24" s="102" t="s">
        <v>193</v>
      </c>
      <c r="W24" s="1"/>
      <c r="X24" s="23"/>
      <c r="Y24" s="23"/>
      <c r="Z24" s="23"/>
    </row>
    <row r="25" spans="1:26">
      <c r="A25" s="4" t="s">
        <v>1</v>
      </c>
      <c r="B25" s="98" t="s">
        <v>193</v>
      </c>
      <c r="C25" s="102" t="s">
        <v>193</v>
      </c>
      <c r="D25" s="100"/>
      <c r="E25" s="101" t="s">
        <v>193</v>
      </c>
      <c r="F25" s="102" t="s">
        <v>193</v>
      </c>
      <c r="G25" s="101"/>
      <c r="H25" s="100" t="s">
        <v>193</v>
      </c>
      <c r="I25" s="101" t="s">
        <v>193</v>
      </c>
      <c r="J25" s="113" t="s">
        <v>193</v>
      </c>
      <c r="K25" s="114"/>
      <c r="L25" s="115"/>
      <c r="M25" s="114" t="s">
        <v>193</v>
      </c>
      <c r="N25" s="115" t="s">
        <v>193</v>
      </c>
      <c r="O25" s="114"/>
      <c r="P25" s="115" t="s">
        <v>193</v>
      </c>
      <c r="Q25" s="114" t="s">
        <v>193</v>
      </c>
      <c r="R25" s="115" t="s">
        <v>193</v>
      </c>
      <c r="S25" s="115" t="s">
        <v>193</v>
      </c>
      <c r="T25" s="115" t="s">
        <v>193</v>
      </c>
      <c r="U25" s="115" t="s">
        <v>193</v>
      </c>
      <c r="V25" s="115" t="s">
        <v>193</v>
      </c>
      <c r="W25" s="1"/>
      <c r="X25" s="23"/>
      <c r="Y25" s="23"/>
      <c r="Z25" s="23"/>
    </row>
    <row r="26" spans="1:26">
      <c r="A26" s="4" t="s">
        <v>2</v>
      </c>
      <c r="B26" s="98" t="s">
        <v>193</v>
      </c>
      <c r="C26" s="100" t="s">
        <v>193</v>
      </c>
      <c r="D26" s="100"/>
      <c r="E26" s="108"/>
      <c r="F26" s="100"/>
      <c r="G26" s="108"/>
      <c r="H26" s="100"/>
      <c r="I26" s="108"/>
      <c r="J26" s="116"/>
      <c r="K26" s="117"/>
      <c r="L26" s="116"/>
      <c r="M26" s="117" t="s">
        <v>193</v>
      </c>
      <c r="N26" s="116" t="s">
        <v>193</v>
      </c>
      <c r="O26" s="117"/>
      <c r="P26" s="116"/>
      <c r="Q26" s="117"/>
      <c r="R26" s="116"/>
      <c r="S26" s="116"/>
      <c r="T26" s="115"/>
      <c r="U26" s="115"/>
      <c r="V26" s="115"/>
      <c r="W26" s="1"/>
      <c r="X26" s="23"/>
      <c r="Y26" s="23"/>
      <c r="Z26" s="23"/>
    </row>
    <row r="27" spans="1:26">
      <c r="A27" s="4" t="s">
        <v>3</v>
      </c>
      <c r="B27" s="98" t="s">
        <v>193</v>
      </c>
      <c r="C27" s="100"/>
      <c r="D27" s="100" t="s">
        <v>193</v>
      </c>
      <c r="E27" s="108"/>
      <c r="F27" s="100"/>
      <c r="G27" s="108"/>
      <c r="H27" s="100" t="s">
        <v>193</v>
      </c>
      <c r="I27" s="108" t="s">
        <v>193</v>
      </c>
      <c r="J27" s="112" t="s">
        <v>193</v>
      </c>
      <c r="K27" s="108"/>
      <c r="L27" s="100"/>
      <c r="M27" s="108" t="s">
        <v>193</v>
      </c>
      <c r="N27" s="100" t="s">
        <v>193</v>
      </c>
      <c r="O27" s="108"/>
      <c r="P27" s="100"/>
      <c r="Q27" s="108" t="s">
        <v>193</v>
      </c>
      <c r="R27" s="100"/>
      <c r="S27" s="100" t="s">
        <v>193</v>
      </c>
      <c r="T27" s="102" t="s">
        <v>193</v>
      </c>
      <c r="U27" s="102" t="s">
        <v>193</v>
      </c>
      <c r="V27" s="102"/>
      <c r="W27" s="1"/>
      <c r="X27" s="23"/>
      <c r="Y27" s="23"/>
      <c r="Z27" s="23"/>
    </row>
    <row r="28" spans="1:26">
      <c r="A28" s="4" t="s">
        <v>77</v>
      </c>
      <c r="B28" s="100"/>
      <c r="C28" s="100"/>
      <c r="D28" s="100"/>
      <c r="E28" s="108" t="s">
        <v>193</v>
      </c>
      <c r="F28" s="100"/>
      <c r="G28" s="108"/>
      <c r="H28" s="100"/>
      <c r="I28" s="108"/>
      <c r="J28" s="100" t="s">
        <v>193</v>
      </c>
      <c r="K28" s="108"/>
      <c r="L28" s="100"/>
      <c r="M28" s="108"/>
      <c r="N28" s="100" t="s">
        <v>193</v>
      </c>
      <c r="O28" s="108"/>
      <c r="P28" s="100" t="s">
        <v>193</v>
      </c>
      <c r="Q28" s="108" t="s">
        <v>193</v>
      </c>
      <c r="R28" s="100"/>
      <c r="S28" s="100"/>
      <c r="T28" s="102"/>
      <c r="U28" s="102"/>
      <c r="V28" s="102"/>
      <c r="W28" s="1"/>
      <c r="X28" s="23"/>
      <c r="Y28" s="23"/>
      <c r="Z28" s="23"/>
    </row>
    <row r="29" spans="1:26">
      <c r="A29" s="4" t="s">
        <v>84</v>
      </c>
      <c r="B29" s="100"/>
      <c r="C29" s="100"/>
      <c r="D29" s="100"/>
      <c r="E29" s="108"/>
      <c r="F29" s="100" t="s">
        <v>193</v>
      </c>
      <c r="G29" s="108"/>
      <c r="H29" s="100" t="s">
        <v>193</v>
      </c>
      <c r="I29" s="108"/>
      <c r="J29" s="112" t="s">
        <v>193</v>
      </c>
      <c r="K29" s="108"/>
      <c r="L29" s="100"/>
      <c r="M29" s="108" t="s">
        <v>193</v>
      </c>
      <c r="N29" s="100" t="s">
        <v>193</v>
      </c>
      <c r="O29" s="108"/>
      <c r="P29" s="100"/>
      <c r="Q29" s="108"/>
      <c r="R29" s="100"/>
      <c r="S29" s="100"/>
      <c r="T29" s="102"/>
      <c r="U29" s="102"/>
      <c r="V29" s="102"/>
      <c r="W29" s="1"/>
      <c r="X29" s="23"/>
      <c r="Y29" s="23"/>
      <c r="Z29" s="23"/>
    </row>
    <row r="30" spans="1:26">
      <c r="A30" s="4" t="s">
        <v>78</v>
      </c>
      <c r="B30" s="100"/>
      <c r="C30" s="100"/>
      <c r="D30" s="100"/>
      <c r="E30" s="108" t="s">
        <v>193</v>
      </c>
      <c r="F30" s="100"/>
      <c r="G30" s="108"/>
      <c r="H30" s="100"/>
      <c r="I30" s="108"/>
      <c r="J30" s="100"/>
      <c r="K30" s="108"/>
      <c r="L30" s="100"/>
      <c r="M30" s="108" t="s">
        <v>193</v>
      </c>
      <c r="N30" s="100"/>
      <c r="O30" s="108"/>
      <c r="P30" s="100"/>
      <c r="Q30" s="108"/>
      <c r="R30" s="100"/>
      <c r="S30" s="100"/>
      <c r="T30" s="102"/>
      <c r="U30" s="102"/>
      <c r="V30" s="102"/>
      <c r="W30" s="1"/>
      <c r="X30" s="23"/>
      <c r="Y30" s="23"/>
    </row>
    <row r="31" spans="1:26">
      <c r="A31" s="4" t="s">
        <v>152</v>
      </c>
      <c r="B31" s="98" t="s">
        <v>193</v>
      </c>
      <c r="C31" s="100"/>
      <c r="D31" s="100"/>
      <c r="E31" s="108"/>
      <c r="F31" s="100"/>
      <c r="G31" s="108"/>
      <c r="H31" s="100" t="s">
        <v>193</v>
      </c>
      <c r="I31" s="108" t="s">
        <v>193</v>
      </c>
      <c r="J31" s="100" t="s">
        <v>193</v>
      </c>
      <c r="K31" s="108" t="s">
        <v>193</v>
      </c>
      <c r="L31" s="100"/>
      <c r="M31" s="108" t="s">
        <v>193</v>
      </c>
      <c r="N31" s="100" t="s">
        <v>193</v>
      </c>
      <c r="O31" s="108" t="s">
        <v>193</v>
      </c>
      <c r="P31" s="100" t="s">
        <v>193</v>
      </c>
      <c r="Q31" s="108" t="s">
        <v>193</v>
      </c>
      <c r="R31" s="100"/>
      <c r="S31" s="100"/>
      <c r="T31" s="102"/>
      <c r="U31" s="102"/>
      <c r="V31" s="102" t="s">
        <v>193</v>
      </c>
      <c r="W31" s="1"/>
      <c r="X31" s="23"/>
      <c r="Y31" s="23"/>
    </row>
    <row r="32" spans="1:26">
      <c r="A32" s="4" t="s">
        <v>153</v>
      </c>
      <c r="B32" s="98" t="s">
        <v>193</v>
      </c>
      <c r="C32" s="100"/>
      <c r="D32" s="100"/>
      <c r="E32" s="108"/>
      <c r="F32" s="100"/>
      <c r="G32" s="108" t="s">
        <v>193</v>
      </c>
      <c r="H32" s="100" t="s">
        <v>193</v>
      </c>
      <c r="I32" s="108" t="s">
        <v>193</v>
      </c>
      <c r="J32" s="112"/>
      <c r="K32" s="108"/>
      <c r="L32" s="100"/>
      <c r="M32" s="108"/>
      <c r="N32" s="100" t="s">
        <v>193</v>
      </c>
      <c r="O32" s="108" t="s">
        <v>193</v>
      </c>
      <c r="P32" s="100" t="s">
        <v>193</v>
      </c>
      <c r="Q32" s="108" t="s">
        <v>193</v>
      </c>
      <c r="R32" s="100"/>
      <c r="S32" s="100"/>
      <c r="T32" s="102"/>
      <c r="U32" s="102"/>
      <c r="V32" s="102" t="s">
        <v>193</v>
      </c>
      <c r="W32" s="1"/>
      <c r="X32" s="23"/>
      <c r="Y32" s="23"/>
    </row>
    <row r="33" spans="1:26">
      <c r="A33" s="4" t="s">
        <v>99</v>
      </c>
      <c r="B33" s="98" t="s">
        <v>193</v>
      </c>
      <c r="C33" s="100"/>
      <c r="D33" s="100"/>
      <c r="E33" s="108"/>
      <c r="F33" s="100"/>
      <c r="G33" s="108"/>
      <c r="H33" s="100"/>
      <c r="I33" s="108"/>
      <c r="J33" s="100" t="s">
        <v>193</v>
      </c>
      <c r="K33" s="108"/>
      <c r="L33" s="100"/>
      <c r="M33" s="108"/>
      <c r="N33" s="100" t="s">
        <v>193</v>
      </c>
      <c r="O33" s="108"/>
      <c r="P33" s="100"/>
      <c r="Q33" s="108" t="s">
        <v>193</v>
      </c>
      <c r="R33" s="100"/>
      <c r="S33" s="100"/>
      <c r="T33" s="102"/>
      <c r="U33" s="102"/>
      <c r="V33" s="102"/>
      <c r="W33" s="1"/>
      <c r="X33" s="23"/>
      <c r="Y33" s="23"/>
    </row>
    <row r="34" spans="1:26">
      <c r="A34" s="4" t="s">
        <v>244</v>
      </c>
      <c r="B34" s="100"/>
      <c r="C34" s="100"/>
      <c r="D34" s="100"/>
      <c r="E34" s="108"/>
      <c r="F34" s="100" t="s">
        <v>193</v>
      </c>
      <c r="G34" s="108"/>
      <c r="H34" s="100" t="s">
        <v>193</v>
      </c>
      <c r="I34" s="108"/>
      <c r="J34" s="112" t="s">
        <v>193</v>
      </c>
      <c r="K34" s="108"/>
      <c r="L34" s="100"/>
      <c r="M34" s="108" t="s">
        <v>193</v>
      </c>
      <c r="N34" s="100" t="s">
        <v>193</v>
      </c>
      <c r="O34" s="108"/>
      <c r="P34" s="100"/>
      <c r="Q34" s="108"/>
      <c r="R34" s="100"/>
      <c r="S34" s="100"/>
      <c r="T34" s="102"/>
      <c r="U34" s="102"/>
      <c r="V34" s="102"/>
      <c r="W34" s="1"/>
      <c r="X34" s="23"/>
      <c r="Y34" s="23"/>
      <c r="Z34" s="23"/>
    </row>
    <row r="35" spans="1:26">
      <c r="A35" s="4" t="s">
        <v>79</v>
      </c>
      <c r="B35" s="100"/>
      <c r="C35" s="100"/>
      <c r="D35" s="100"/>
      <c r="E35" s="108"/>
      <c r="F35" s="100"/>
      <c r="G35" s="108"/>
      <c r="H35" s="100" t="s">
        <v>193</v>
      </c>
      <c r="I35" s="108"/>
      <c r="J35" s="100"/>
      <c r="K35" s="108"/>
      <c r="L35" s="100"/>
      <c r="M35" s="108" t="s">
        <v>193</v>
      </c>
      <c r="N35" s="100"/>
      <c r="O35" s="108"/>
      <c r="P35" s="100"/>
      <c r="Q35" s="108"/>
      <c r="R35" s="100"/>
      <c r="S35" s="100"/>
      <c r="T35" s="102"/>
      <c r="U35" s="102"/>
      <c r="V35" s="102"/>
      <c r="W35" s="1"/>
      <c r="X35" s="23"/>
      <c r="Y35" s="23"/>
      <c r="Z35" s="23"/>
    </row>
    <row r="36" spans="1:26">
      <c r="A36" s="4" t="s">
        <v>80</v>
      </c>
      <c r="B36" s="100"/>
      <c r="C36" s="100"/>
      <c r="D36" s="100"/>
      <c r="E36" s="108"/>
      <c r="F36" s="100"/>
      <c r="G36" s="108"/>
      <c r="H36" s="100" t="s">
        <v>193</v>
      </c>
      <c r="I36" s="108"/>
      <c r="J36" s="112"/>
      <c r="K36" s="108"/>
      <c r="L36" s="100"/>
      <c r="M36" s="108" t="s">
        <v>193</v>
      </c>
      <c r="N36" s="100"/>
      <c r="O36" s="108"/>
      <c r="P36" s="100"/>
      <c r="Q36" s="108"/>
      <c r="R36" s="100"/>
      <c r="S36" s="100"/>
      <c r="T36" s="102"/>
      <c r="U36" s="102"/>
      <c r="V36" s="102"/>
      <c r="W36" s="1"/>
      <c r="X36" s="23"/>
      <c r="Y36" s="23"/>
      <c r="Z36" s="23"/>
    </row>
    <row r="37" spans="1:26">
      <c r="A37" s="4" t="s">
        <v>15</v>
      </c>
      <c r="B37" s="98" t="s">
        <v>193</v>
      </c>
      <c r="C37" s="100"/>
      <c r="D37" s="100"/>
      <c r="E37" s="108"/>
      <c r="F37" s="100"/>
      <c r="G37" s="108"/>
      <c r="H37" s="100" t="s">
        <v>193</v>
      </c>
      <c r="I37" s="108" t="s">
        <v>193</v>
      </c>
      <c r="J37" s="100" t="s">
        <v>193</v>
      </c>
      <c r="K37" s="108" t="s">
        <v>193</v>
      </c>
      <c r="L37" s="100"/>
      <c r="M37" s="108" t="s">
        <v>193</v>
      </c>
      <c r="N37" s="100" t="s">
        <v>193</v>
      </c>
      <c r="O37" s="108"/>
      <c r="P37" s="100"/>
      <c r="Q37" s="108" t="s">
        <v>193</v>
      </c>
      <c r="R37" s="100"/>
      <c r="S37" s="100"/>
      <c r="T37" s="102" t="s">
        <v>193</v>
      </c>
      <c r="U37" s="102"/>
      <c r="V37" s="102"/>
      <c r="W37" s="1"/>
      <c r="X37" s="23"/>
      <c r="Y37" s="23"/>
    </row>
    <row r="38" spans="1:26">
      <c r="A38" s="4" t="s">
        <v>38</v>
      </c>
      <c r="B38" s="100"/>
      <c r="C38" s="100"/>
      <c r="D38" s="100" t="s">
        <v>193</v>
      </c>
      <c r="E38" s="108"/>
      <c r="F38" s="100" t="s">
        <v>193</v>
      </c>
      <c r="G38" s="108"/>
      <c r="H38" s="100"/>
      <c r="I38" s="108"/>
      <c r="J38" s="112"/>
      <c r="K38" s="108" t="s">
        <v>193</v>
      </c>
      <c r="L38" s="100"/>
      <c r="M38" s="108"/>
      <c r="N38" s="100"/>
      <c r="O38" s="108"/>
      <c r="P38" s="100" t="s">
        <v>193</v>
      </c>
      <c r="Q38" s="108" t="s">
        <v>193</v>
      </c>
      <c r="R38" s="100"/>
      <c r="S38" s="100" t="s">
        <v>193</v>
      </c>
      <c r="T38" s="102" t="s">
        <v>193</v>
      </c>
      <c r="U38" s="102" t="s">
        <v>193</v>
      </c>
      <c r="V38" s="102" t="s">
        <v>193</v>
      </c>
      <c r="W38" s="1"/>
      <c r="X38" s="23"/>
      <c r="Y38" s="23"/>
      <c r="Z38" s="23"/>
    </row>
    <row r="39" spans="1:26">
      <c r="A39" s="4" t="s">
        <v>17</v>
      </c>
      <c r="B39" s="98" t="s">
        <v>193</v>
      </c>
      <c r="C39" s="100"/>
      <c r="D39" s="100"/>
      <c r="E39" s="108"/>
      <c r="F39" s="100"/>
      <c r="G39" s="108"/>
      <c r="H39" s="100"/>
      <c r="I39" s="108"/>
      <c r="J39" s="100"/>
      <c r="K39" s="108"/>
      <c r="L39" s="100"/>
      <c r="M39" s="108"/>
      <c r="N39" s="100" t="s">
        <v>193</v>
      </c>
      <c r="O39" s="108"/>
      <c r="P39" s="100"/>
      <c r="Q39" s="108"/>
      <c r="R39" s="100"/>
      <c r="S39" s="100"/>
      <c r="T39" s="102"/>
      <c r="U39" s="102"/>
      <c r="V39" s="102"/>
      <c r="W39" s="1"/>
      <c r="X39" s="23"/>
      <c r="Y39" s="23"/>
      <c r="Z39" s="25"/>
    </row>
    <row r="40" spans="1:26">
      <c r="A40" s="4" t="s">
        <v>4</v>
      </c>
      <c r="B40" s="98" t="s">
        <v>193</v>
      </c>
      <c r="C40" s="100"/>
      <c r="D40" s="100"/>
      <c r="E40" s="108"/>
      <c r="F40" s="100"/>
      <c r="G40" s="108"/>
      <c r="H40" s="100"/>
      <c r="I40" s="108"/>
      <c r="J40" s="100" t="s">
        <v>193</v>
      </c>
      <c r="K40" s="108"/>
      <c r="L40" s="100"/>
      <c r="M40" s="108"/>
      <c r="N40" s="100" t="s">
        <v>193</v>
      </c>
      <c r="O40" s="108"/>
      <c r="P40" s="100"/>
      <c r="Q40" s="108"/>
      <c r="R40" s="100"/>
      <c r="S40" s="100"/>
      <c r="T40" s="102"/>
      <c r="U40" s="102"/>
      <c r="V40" s="102"/>
      <c r="W40" s="1"/>
      <c r="X40" s="23"/>
      <c r="Y40" s="23"/>
      <c r="Z40" s="25"/>
    </row>
    <row r="41" spans="1:26">
      <c r="A41" s="4" t="s">
        <v>5</v>
      </c>
      <c r="B41" s="100"/>
      <c r="C41" s="100" t="s">
        <v>193</v>
      </c>
      <c r="D41" s="100" t="s">
        <v>193</v>
      </c>
      <c r="E41" s="108" t="s">
        <v>193</v>
      </c>
      <c r="F41" s="118"/>
      <c r="G41" s="108"/>
      <c r="H41" s="100"/>
      <c r="I41" s="108"/>
      <c r="J41" s="100"/>
      <c r="K41" s="108"/>
      <c r="L41" s="100"/>
      <c r="M41" s="108"/>
      <c r="N41" s="100" t="s">
        <v>193</v>
      </c>
      <c r="O41" s="108"/>
      <c r="P41" s="100"/>
      <c r="Q41" s="108"/>
      <c r="R41" s="100"/>
      <c r="S41" s="100" t="s">
        <v>193</v>
      </c>
      <c r="T41" s="102"/>
      <c r="U41" s="102"/>
      <c r="V41" s="102"/>
      <c r="W41" s="1"/>
      <c r="X41" s="23"/>
      <c r="Y41" s="23"/>
    </row>
    <row r="42" spans="1:26">
      <c r="A42" s="4" t="s">
        <v>39</v>
      </c>
      <c r="B42" s="98" t="s">
        <v>193</v>
      </c>
      <c r="C42" s="100" t="s">
        <v>193</v>
      </c>
      <c r="D42" s="100" t="s">
        <v>193</v>
      </c>
      <c r="E42" s="105"/>
      <c r="F42" s="100"/>
      <c r="G42" s="108"/>
      <c r="H42" s="100" t="s">
        <v>193</v>
      </c>
      <c r="I42" s="108"/>
      <c r="J42" s="112"/>
      <c r="K42" s="108"/>
      <c r="L42" s="100" t="s">
        <v>193</v>
      </c>
      <c r="M42" s="108"/>
      <c r="N42" s="100" t="s">
        <v>193</v>
      </c>
      <c r="O42" s="108"/>
      <c r="P42" s="100"/>
      <c r="Q42" s="108" t="s">
        <v>193</v>
      </c>
      <c r="R42" s="100"/>
      <c r="S42" s="100"/>
      <c r="T42" s="102"/>
      <c r="U42" s="102"/>
      <c r="V42" s="102"/>
      <c r="W42" s="1"/>
      <c r="X42" s="23"/>
      <c r="Y42" s="23"/>
    </row>
    <row r="43" spans="1:26">
      <c r="A43" s="4" t="s">
        <v>154</v>
      </c>
      <c r="B43" s="100"/>
      <c r="C43" s="100"/>
      <c r="D43" s="100"/>
      <c r="E43" s="108"/>
      <c r="F43" s="100"/>
      <c r="G43" s="108"/>
      <c r="H43" s="100"/>
      <c r="I43" s="108"/>
      <c r="J43" s="100" t="s">
        <v>193</v>
      </c>
      <c r="K43" s="108"/>
      <c r="L43" s="100"/>
      <c r="M43" s="108" t="s">
        <v>193</v>
      </c>
      <c r="N43" s="100"/>
      <c r="O43" s="108"/>
      <c r="P43" s="100"/>
      <c r="Q43" s="108" t="s">
        <v>193</v>
      </c>
      <c r="R43" s="100"/>
      <c r="S43" s="100" t="s">
        <v>193</v>
      </c>
      <c r="T43" s="102"/>
      <c r="U43" s="102" t="s">
        <v>193</v>
      </c>
      <c r="V43" s="102"/>
      <c r="W43" s="1"/>
      <c r="X43" s="23"/>
      <c r="Y43" s="23"/>
    </row>
    <row r="44" spans="1:26">
      <c r="A44" s="4" t="s">
        <v>52</v>
      </c>
      <c r="B44" s="100"/>
      <c r="C44" s="100"/>
      <c r="D44" s="100"/>
      <c r="E44" s="108"/>
      <c r="F44" s="100"/>
      <c r="G44" s="108"/>
      <c r="H44" s="100"/>
      <c r="I44" s="108"/>
      <c r="J44" s="112" t="s">
        <v>193</v>
      </c>
      <c r="K44" s="108"/>
      <c r="L44" s="100"/>
      <c r="M44" s="108" t="s">
        <v>193</v>
      </c>
      <c r="N44" s="100" t="s">
        <v>193</v>
      </c>
      <c r="O44" s="108"/>
      <c r="P44" s="100"/>
      <c r="Q44" s="108"/>
      <c r="R44" s="100"/>
      <c r="S44" s="100"/>
      <c r="T44" s="102"/>
      <c r="U44" s="102"/>
      <c r="V44" s="102"/>
      <c r="W44" s="1"/>
      <c r="X44" s="23"/>
      <c r="Y44" s="23"/>
    </row>
    <row r="45" spans="1:26">
      <c r="A45" s="4" t="s">
        <v>51</v>
      </c>
      <c r="B45" s="100"/>
      <c r="C45" s="100"/>
      <c r="D45" s="100"/>
      <c r="E45" s="108" t="s">
        <v>193</v>
      </c>
      <c r="F45" s="100"/>
      <c r="G45" s="108"/>
      <c r="H45" s="100"/>
      <c r="I45" s="108"/>
      <c r="J45" s="100"/>
      <c r="K45" s="108"/>
      <c r="L45" s="100"/>
      <c r="M45" s="108"/>
      <c r="N45" s="100"/>
      <c r="O45" s="108"/>
      <c r="P45" s="100" t="s">
        <v>193</v>
      </c>
      <c r="Q45" s="108"/>
      <c r="R45" s="100"/>
      <c r="S45" s="100"/>
      <c r="T45" s="102"/>
      <c r="U45" s="102"/>
      <c r="V45" s="102"/>
      <c r="W45" s="1"/>
      <c r="X45" s="23"/>
      <c r="Y45" s="23"/>
    </row>
    <row r="46" spans="1:26">
      <c r="A46" s="4" t="s">
        <v>173</v>
      </c>
      <c r="B46" s="100"/>
      <c r="C46" s="100"/>
      <c r="D46" s="100"/>
      <c r="E46" s="108" t="s">
        <v>193</v>
      </c>
      <c r="F46" s="100"/>
      <c r="G46" s="108" t="s">
        <v>197</v>
      </c>
      <c r="H46" s="100"/>
      <c r="I46" s="108" t="s">
        <v>193</v>
      </c>
      <c r="J46" s="112" t="s">
        <v>193</v>
      </c>
      <c r="K46" s="108" t="s">
        <v>193</v>
      </c>
      <c r="L46" s="100"/>
      <c r="M46" s="108" t="s">
        <v>193</v>
      </c>
      <c r="N46" s="100" t="s">
        <v>193</v>
      </c>
      <c r="O46" s="108" t="s">
        <v>193</v>
      </c>
      <c r="P46" s="100" t="s">
        <v>193</v>
      </c>
      <c r="Q46" s="108" t="s">
        <v>193</v>
      </c>
      <c r="R46" s="100"/>
      <c r="S46" s="100" t="s">
        <v>193</v>
      </c>
      <c r="T46" s="102"/>
      <c r="U46" s="102"/>
      <c r="V46" s="102"/>
      <c r="W46" s="1"/>
      <c r="X46" s="23"/>
      <c r="Y46" s="23"/>
    </row>
    <row r="47" spans="1:26">
      <c r="A47" s="4" t="s">
        <v>174</v>
      </c>
      <c r="B47" s="100"/>
      <c r="C47" s="100"/>
      <c r="D47" s="100"/>
      <c r="E47" s="108"/>
      <c r="F47" s="100" t="s">
        <v>193</v>
      </c>
      <c r="G47" s="108"/>
      <c r="H47" s="100"/>
      <c r="I47" s="108"/>
      <c r="J47" s="100" t="s">
        <v>193</v>
      </c>
      <c r="K47" s="108"/>
      <c r="L47" s="100"/>
      <c r="M47" s="108"/>
      <c r="N47" s="100"/>
      <c r="O47" s="108"/>
      <c r="P47" s="100"/>
      <c r="Q47" s="108" t="s">
        <v>193</v>
      </c>
      <c r="R47" s="100"/>
      <c r="S47" s="100"/>
      <c r="T47" s="102"/>
      <c r="U47" s="102"/>
      <c r="V47" s="102"/>
      <c r="W47" s="1"/>
      <c r="X47" s="23"/>
      <c r="Y47" s="23"/>
    </row>
    <row r="48" spans="1:26">
      <c r="A48" s="4" t="s">
        <v>16</v>
      </c>
      <c r="B48" s="100"/>
      <c r="C48" s="100"/>
      <c r="D48" s="100"/>
      <c r="E48" s="108"/>
      <c r="F48" s="100"/>
      <c r="G48" s="108"/>
      <c r="H48" s="100"/>
      <c r="I48" s="108"/>
      <c r="J48" s="112"/>
      <c r="K48" s="108"/>
      <c r="L48" s="100"/>
      <c r="M48" s="108"/>
      <c r="N48" s="100"/>
      <c r="O48" s="108"/>
      <c r="P48" s="100"/>
      <c r="Q48" s="108" t="s">
        <v>193</v>
      </c>
      <c r="R48" s="100"/>
      <c r="S48" s="100"/>
      <c r="T48" s="102"/>
      <c r="U48" s="102"/>
      <c r="V48" s="102"/>
      <c r="W48" s="1"/>
      <c r="X48" s="23"/>
      <c r="Y48" s="23"/>
    </row>
    <row r="49" spans="1:26">
      <c r="A49" s="4" t="s">
        <v>13</v>
      </c>
      <c r="B49" s="100"/>
      <c r="C49" s="102"/>
      <c r="D49" s="100"/>
      <c r="E49" s="101" t="s">
        <v>193</v>
      </c>
      <c r="F49" s="102"/>
      <c r="G49" s="101"/>
      <c r="H49" s="100"/>
      <c r="I49" s="101"/>
      <c r="J49" s="102"/>
      <c r="K49" s="101"/>
      <c r="L49" s="102"/>
      <c r="M49" s="101" t="s">
        <v>193</v>
      </c>
      <c r="N49" s="102"/>
      <c r="O49" s="101"/>
      <c r="P49" s="102"/>
      <c r="Q49" s="101" t="s">
        <v>193</v>
      </c>
      <c r="R49" s="102"/>
      <c r="S49" s="102"/>
      <c r="T49" s="102"/>
      <c r="U49" s="102"/>
      <c r="V49" s="102"/>
      <c r="W49" s="1"/>
      <c r="X49" s="23"/>
      <c r="Y49" s="23"/>
    </row>
    <row r="50" spans="1:26">
      <c r="A50" s="4" t="s">
        <v>81</v>
      </c>
      <c r="B50" s="100"/>
      <c r="C50" s="102"/>
      <c r="D50" s="100"/>
      <c r="E50" s="101"/>
      <c r="F50" s="102"/>
      <c r="G50" s="101" t="s">
        <v>197</v>
      </c>
      <c r="H50" s="100" t="s">
        <v>193</v>
      </c>
      <c r="I50" s="101" t="s">
        <v>193</v>
      </c>
      <c r="J50" s="106"/>
      <c r="K50" s="101" t="s">
        <v>193</v>
      </c>
      <c r="L50" s="102"/>
      <c r="M50" s="101" t="s">
        <v>193</v>
      </c>
      <c r="N50" s="102" t="s">
        <v>193</v>
      </c>
      <c r="O50" s="101"/>
      <c r="P50" s="102"/>
      <c r="Q50" s="101" t="s">
        <v>193</v>
      </c>
      <c r="R50" s="102"/>
      <c r="S50" s="102"/>
      <c r="T50" s="102"/>
      <c r="U50" s="102"/>
      <c r="V50" s="102"/>
      <c r="W50" s="1"/>
      <c r="X50" s="23"/>
      <c r="Y50" s="23"/>
    </row>
    <row r="51" spans="1:26">
      <c r="A51" s="4" t="s">
        <v>54</v>
      </c>
      <c r="B51" s="100"/>
      <c r="C51" s="102"/>
      <c r="D51" s="100"/>
      <c r="E51" s="101" t="s">
        <v>193</v>
      </c>
      <c r="F51" s="102"/>
      <c r="G51" s="101"/>
      <c r="H51" s="100"/>
      <c r="I51" s="101"/>
      <c r="J51" s="102"/>
      <c r="K51" s="101"/>
      <c r="L51" s="102"/>
      <c r="M51" s="101"/>
      <c r="N51" s="102"/>
      <c r="O51" s="101"/>
      <c r="P51" s="102"/>
      <c r="Q51" s="101" t="s">
        <v>193</v>
      </c>
      <c r="R51" s="102"/>
      <c r="S51" s="102"/>
      <c r="T51" s="102"/>
      <c r="U51" s="102"/>
      <c r="V51" s="102"/>
      <c r="W51" s="1"/>
      <c r="X51" s="23"/>
      <c r="Y51" s="23"/>
    </row>
    <row r="52" spans="1:26">
      <c r="A52" s="4" t="s">
        <v>82</v>
      </c>
      <c r="B52" s="100"/>
      <c r="C52" s="102"/>
      <c r="D52" s="100"/>
      <c r="E52" s="101"/>
      <c r="F52" s="102"/>
      <c r="G52" s="101"/>
      <c r="H52" s="100"/>
      <c r="I52" s="101" t="s">
        <v>193</v>
      </c>
      <c r="J52" s="106"/>
      <c r="K52" s="101" t="s">
        <v>193</v>
      </c>
      <c r="L52" s="102"/>
      <c r="M52" s="101"/>
      <c r="N52" s="102"/>
      <c r="O52" s="101"/>
      <c r="P52" s="102"/>
      <c r="Q52" s="101" t="s">
        <v>193</v>
      </c>
      <c r="R52" s="102"/>
      <c r="S52" s="102"/>
      <c r="T52" s="102"/>
      <c r="U52" s="102"/>
      <c r="V52" s="102"/>
      <c r="W52" s="1"/>
      <c r="X52" s="23"/>
      <c r="Y52" s="23"/>
    </row>
    <row r="53" spans="1:26">
      <c r="A53" s="4" t="s">
        <v>53</v>
      </c>
      <c r="B53" s="100"/>
      <c r="C53" s="100"/>
      <c r="D53" s="100"/>
      <c r="E53" s="108" t="s">
        <v>193</v>
      </c>
      <c r="F53" s="100"/>
      <c r="G53" s="108" t="s">
        <v>197</v>
      </c>
      <c r="H53" s="100"/>
      <c r="I53" s="108"/>
      <c r="J53" s="100"/>
      <c r="K53" s="108" t="s">
        <v>193</v>
      </c>
      <c r="L53" s="100"/>
      <c r="M53" s="108"/>
      <c r="N53" s="100"/>
      <c r="O53" s="108" t="s">
        <v>193</v>
      </c>
      <c r="P53" s="100"/>
      <c r="Q53" s="108" t="s">
        <v>193</v>
      </c>
      <c r="R53" s="100"/>
      <c r="S53" s="100"/>
      <c r="T53" s="100"/>
      <c r="U53" s="102"/>
      <c r="V53" s="100"/>
      <c r="W53" s="1"/>
      <c r="X53" s="23"/>
      <c r="Y53" s="23"/>
    </row>
    <row r="54" spans="1:26">
      <c r="A54" s="55" t="s">
        <v>155</v>
      </c>
      <c r="B54" s="98"/>
      <c r="C54" s="119"/>
      <c r="D54" s="98"/>
      <c r="E54" s="104"/>
      <c r="F54" s="120"/>
      <c r="G54" s="104" t="s">
        <v>193</v>
      </c>
      <c r="H54" s="98" t="s">
        <v>193</v>
      </c>
      <c r="I54" s="101"/>
      <c r="J54" s="106" t="s">
        <v>193</v>
      </c>
      <c r="K54" s="104" t="s">
        <v>193</v>
      </c>
      <c r="L54" s="119"/>
      <c r="M54" s="104" t="s">
        <v>193</v>
      </c>
      <c r="N54" s="119" t="s">
        <v>193</v>
      </c>
      <c r="O54" s="104" t="s">
        <v>193</v>
      </c>
      <c r="P54" s="119"/>
      <c r="Q54" s="104" t="s">
        <v>193</v>
      </c>
      <c r="R54" s="119" t="s">
        <v>193</v>
      </c>
      <c r="S54" s="119" t="s">
        <v>193</v>
      </c>
      <c r="T54" s="119"/>
      <c r="U54" s="119"/>
      <c r="V54" s="119"/>
      <c r="W54" s="1"/>
      <c r="X54" s="23"/>
      <c r="Y54" s="23"/>
    </row>
    <row r="55" spans="1:26" s="97" customFormat="1">
      <c r="A55" s="96" t="s">
        <v>211</v>
      </c>
      <c r="B55" s="121"/>
      <c r="C55" s="121"/>
      <c r="D55" s="121"/>
      <c r="E55" s="121"/>
      <c r="F55" s="121"/>
      <c r="G55" s="121"/>
      <c r="H55" s="121"/>
      <c r="I55" s="122" t="s">
        <v>193</v>
      </c>
      <c r="J55" s="121"/>
      <c r="K55" s="121"/>
      <c r="L55" s="121"/>
      <c r="M55" s="121"/>
      <c r="N55" s="121"/>
      <c r="O55" s="121"/>
      <c r="P55" s="121"/>
      <c r="Q55" s="121"/>
      <c r="R55" s="121"/>
      <c r="S55" s="121"/>
      <c r="T55" s="121"/>
      <c r="U55" s="121"/>
      <c r="V55" s="121"/>
    </row>
    <row r="56" spans="1:26" ht="12" customHeight="1">
      <c r="A56" s="56"/>
      <c r="B56" s="123"/>
      <c r="C56" s="124"/>
      <c r="D56" s="123"/>
      <c r="E56" s="125"/>
      <c r="F56" s="124"/>
      <c r="G56" s="125"/>
      <c r="H56" s="123"/>
      <c r="I56" s="101"/>
      <c r="J56" s="124"/>
      <c r="K56" s="125"/>
      <c r="L56" s="124"/>
      <c r="M56" s="125"/>
      <c r="N56" s="124"/>
      <c r="O56" s="125"/>
      <c r="P56" s="124"/>
      <c r="Q56" s="125"/>
      <c r="R56" s="124"/>
      <c r="S56" s="124"/>
      <c r="T56" s="124"/>
      <c r="U56" s="124"/>
      <c r="V56" s="124"/>
      <c r="W56" s="1"/>
      <c r="X56" s="23"/>
      <c r="Y56" s="23"/>
    </row>
    <row r="57" spans="1:26">
      <c r="A57" s="19" t="s">
        <v>34</v>
      </c>
      <c r="B57" s="47"/>
      <c r="C57" s="47"/>
      <c r="D57" s="47"/>
      <c r="E57" s="51"/>
      <c r="F57" s="47"/>
      <c r="G57" s="51"/>
      <c r="H57" s="47"/>
      <c r="I57" s="51"/>
      <c r="J57" s="47"/>
      <c r="K57" s="51"/>
      <c r="L57" s="47"/>
      <c r="M57" s="51"/>
      <c r="N57" s="47"/>
      <c r="O57" s="51"/>
      <c r="P57" s="47"/>
      <c r="Q57" s="51"/>
      <c r="R57" s="47"/>
      <c r="S57" s="47"/>
      <c r="T57" s="47"/>
      <c r="U57" s="47"/>
      <c r="V57" s="47"/>
      <c r="W57" s="24"/>
      <c r="X57" s="24"/>
      <c r="Y57" s="24"/>
      <c r="Z57" s="24"/>
    </row>
    <row r="58" spans="1:26">
      <c r="A58" s="4" t="s">
        <v>245</v>
      </c>
      <c r="B58" s="98"/>
      <c r="C58" s="102"/>
      <c r="D58" s="100"/>
      <c r="E58" s="101"/>
      <c r="F58" s="102"/>
      <c r="G58" s="101"/>
      <c r="H58" s="100"/>
      <c r="I58" s="101"/>
      <c r="J58" s="102" t="s">
        <v>193</v>
      </c>
      <c r="K58" s="126"/>
      <c r="L58" s="102" t="s">
        <v>193</v>
      </c>
      <c r="M58" s="101" t="s">
        <v>193</v>
      </c>
      <c r="N58" s="102" t="s">
        <v>193</v>
      </c>
      <c r="O58" s="101" t="s">
        <v>193</v>
      </c>
      <c r="P58" s="102"/>
      <c r="Q58" s="101" t="s">
        <v>193</v>
      </c>
      <c r="R58" s="102"/>
      <c r="S58" s="102"/>
      <c r="T58" s="102"/>
      <c r="U58" s="102"/>
      <c r="V58" s="102"/>
      <c r="W58" s="1"/>
      <c r="X58" s="23"/>
      <c r="Y58" s="23"/>
      <c r="Z58" s="23"/>
    </row>
    <row r="59" spans="1:26">
      <c r="A59" s="4" t="s">
        <v>177</v>
      </c>
      <c r="B59" s="100"/>
      <c r="C59" s="102"/>
      <c r="D59" s="100"/>
      <c r="E59" s="101"/>
      <c r="F59" s="102"/>
      <c r="G59" s="101"/>
      <c r="H59" s="100" t="s">
        <v>193</v>
      </c>
      <c r="I59" s="101"/>
      <c r="J59" s="106" t="s">
        <v>193</v>
      </c>
      <c r="K59" s="101"/>
      <c r="L59" s="102"/>
      <c r="M59" s="101" t="s">
        <v>193</v>
      </c>
      <c r="N59" s="102" t="s">
        <v>193</v>
      </c>
      <c r="O59" s="101"/>
      <c r="P59" s="102"/>
      <c r="Q59" s="101"/>
      <c r="R59" s="102"/>
      <c r="S59" s="102"/>
      <c r="T59" s="102"/>
      <c r="U59" s="102"/>
      <c r="V59" s="102"/>
      <c r="W59" s="1"/>
      <c r="X59" s="23"/>
      <c r="Y59" s="23"/>
      <c r="Z59" s="23"/>
    </row>
    <row r="60" spans="1:26">
      <c r="A60" s="4" t="s">
        <v>40</v>
      </c>
      <c r="B60" s="98" t="s">
        <v>193</v>
      </c>
      <c r="C60" s="102"/>
      <c r="D60" s="100"/>
      <c r="E60" s="101" t="s">
        <v>193</v>
      </c>
      <c r="F60" s="100" t="s">
        <v>193</v>
      </c>
      <c r="G60" s="101" t="s">
        <v>193</v>
      </c>
      <c r="H60" s="100"/>
      <c r="I60" s="101"/>
      <c r="J60" s="102" t="s">
        <v>193</v>
      </c>
      <c r="K60" s="101" t="s">
        <v>193</v>
      </c>
      <c r="L60" s="102"/>
      <c r="M60" s="101"/>
      <c r="N60" s="102" t="s">
        <v>193</v>
      </c>
      <c r="O60" s="101" t="s">
        <v>193</v>
      </c>
      <c r="P60" s="102"/>
      <c r="Q60" s="101"/>
      <c r="R60" s="102"/>
      <c r="S60" s="102" t="s">
        <v>193</v>
      </c>
      <c r="T60" s="102"/>
      <c r="U60" s="102"/>
      <c r="V60" s="102"/>
      <c r="W60" s="1"/>
      <c r="X60" s="23"/>
      <c r="Y60" s="23"/>
      <c r="Z60" s="23"/>
    </row>
    <row r="61" spans="1:26">
      <c r="A61" s="4" t="s">
        <v>156</v>
      </c>
      <c r="B61" s="98" t="s">
        <v>193</v>
      </c>
      <c r="C61" s="102"/>
      <c r="D61" s="100"/>
      <c r="E61" s="101" t="s">
        <v>193</v>
      </c>
      <c r="F61" s="102"/>
      <c r="G61" s="101"/>
      <c r="H61" s="100"/>
      <c r="I61" s="101"/>
      <c r="J61" s="106" t="s">
        <v>193</v>
      </c>
      <c r="K61" s="101"/>
      <c r="L61" s="102"/>
      <c r="M61" s="101"/>
      <c r="N61" s="102" t="s">
        <v>193</v>
      </c>
      <c r="O61" s="101" t="s">
        <v>193</v>
      </c>
      <c r="P61" s="102" t="s">
        <v>193</v>
      </c>
      <c r="Q61" s="101"/>
      <c r="R61" s="102"/>
      <c r="S61" s="102"/>
      <c r="T61" s="102"/>
      <c r="U61" s="102" t="s">
        <v>193</v>
      </c>
      <c r="V61" s="102"/>
      <c r="W61" s="1"/>
      <c r="X61" s="23"/>
      <c r="Y61" s="23"/>
    </row>
    <row r="62" spans="1:26">
      <c r="A62" s="4" t="s">
        <v>86</v>
      </c>
      <c r="B62" s="98" t="s">
        <v>193</v>
      </c>
      <c r="C62" s="100"/>
      <c r="D62" s="100"/>
      <c r="E62" s="108"/>
      <c r="F62" s="100" t="s">
        <v>193</v>
      </c>
      <c r="G62" s="108"/>
      <c r="H62" s="100" t="s">
        <v>193</v>
      </c>
      <c r="I62" s="108"/>
      <c r="J62" s="100"/>
      <c r="K62" s="108" t="s">
        <v>193</v>
      </c>
      <c r="L62" s="100"/>
      <c r="M62" s="108" t="s">
        <v>193</v>
      </c>
      <c r="N62" s="100" t="s">
        <v>193</v>
      </c>
      <c r="O62" s="108" t="s">
        <v>193</v>
      </c>
      <c r="P62" s="100"/>
      <c r="Q62" s="108" t="s">
        <v>193</v>
      </c>
      <c r="R62" s="100"/>
      <c r="S62" s="100" t="s">
        <v>193</v>
      </c>
      <c r="T62" s="100"/>
      <c r="U62" s="102"/>
      <c r="V62" s="100"/>
      <c r="W62" s="1"/>
      <c r="X62" s="23"/>
      <c r="Y62" s="23"/>
    </row>
    <row r="63" spans="1:26">
      <c r="A63" s="4" t="s">
        <v>87</v>
      </c>
      <c r="B63" s="98" t="s">
        <v>193</v>
      </c>
      <c r="C63" s="102"/>
      <c r="D63" s="100"/>
      <c r="E63" s="101"/>
      <c r="F63" s="102"/>
      <c r="G63" s="101"/>
      <c r="H63" s="100"/>
      <c r="I63" s="101"/>
      <c r="J63" s="106" t="s">
        <v>193</v>
      </c>
      <c r="K63" s="101"/>
      <c r="L63" s="102"/>
      <c r="M63" s="101" t="s">
        <v>193</v>
      </c>
      <c r="N63" s="102"/>
      <c r="O63" s="101"/>
      <c r="P63" s="102" t="s">
        <v>193</v>
      </c>
      <c r="Q63" s="101" t="s">
        <v>193</v>
      </c>
      <c r="R63" s="102"/>
      <c r="S63" s="102" t="s">
        <v>193</v>
      </c>
      <c r="T63" s="102"/>
      <c r="U63" s="102" t="s">
        <v>193</v>
      </c>
      <c r="V63" s="102"/>
      <c r="W63" s="1"/>
      <c r="X63" s="23"/>
      <c r="Y63" s="23"/>
    </row>
    <row r="64" spans="1:26">
      <c r="A64" s="4" t="s">
        <v>12</v>
      </c>
      <c r="B64" s="100"/>
      <c r="C64" s="102"/>
      <c r="D64" s="100" t="s">
        <v>193</v>
      </c>
      <c r="E64" s="101"/>
      <c r="F64" s="102"/>
      <c r="G64" s="101"/>
      <c r="H64" s="100" t="s">
        <v>193</v>
      </c>
      <c r="I64" s="101"/>
      <c r="J64" s="102"/>
      <c r="K64" s="101"/>
      <c r="L64" s="102"/>
      <c r="M64" s="101"/>
      <c r="N64" s="102"/>
      <c r="O64" s="101"/>
      <c r="P64" s="102"/>
      <c r="Q64" s="101"/>
      <c r="R64" s="102"/>
      <c r="S64" s="102"/>
      <c r="T64" s="102"/>
      <c r="U64" s="102" t="s">
        <v>193</v>
      </c>
      <c r="V64" s="102" t="s">
        <v>193</v>
      </c>
      <c r="W64" s="1"/>
      <c r="X64" s="23"/>
      <c r="Y64" s="23"/>
    </row>
    <row r="65" spans="1:26">
      <c r="A65" s="4" t="s">
        <v>247</v>
      </c>
      <c r="B65" s="100"/>
      <c r="C65" s="102"/>
      <c r="D65" s="100"/>
      <c r="E65" s="101"/>
      <c r="F65" s="102"/>
      <c r="G65" s="101"/>
      <c r="H65" s="100"/>
      <c r="I65" s="101"/>
      <c r="J65" s="106"/>
      <c r="K65" s="101" t="s">
        <v>193</v>
      </c>
      <c r="L65" s="102"/>
      <c r="M65" s="101"/>
      <c r="N65" s="102"/>
      <c r="O65" s="101"/>
      <c r="P65" s="102"/>
      <c r="Q65" s="101"/>
      <c r="R65" s="102"/>
      <c r="S65" s="102"/>
      <c r="T65" s="102"/>
      <c r="U65" s="102"/>
      <c r="V65" s="102"/>
      <c r="W65" s="1"/>
      <c r="X65" s="23"/>
      <c r="Y65" s="23"/>
    </row>
    <row r="66" spans="1:26">
      <c r="A66" s="4" t="s">
        <v>246</v>
      </c>
      <c r="B66" s="100"/>
      <c r="C66" s="102"/>
      <c r="D66" s="100"/>
      <c r="E66" s="101" t="s">
        <v>193</v>
      </c>
      <c r="F66" s="102"/>
      <c r="G66" s="101"/>
      <c r="H66" s="100"/>
      <c r="I66" s="101"/>
      <c r="J66" s="102"/>
      <c r="K66" s="101"/>
      <c r="L66" s="102"/>
      <c r="M66" s="101"/>
      <c r="N66" s="102"/>
      <c r="O66" s="101"/>
      <c r="P66" s="102"/>
      <c r="Q66" s="101" t="s">
        <v>193</v>
      </c>
      <c r="R66" s="102"/>
      <c r="S66" s="102"/>
      <c r="T66" s="102"/>
      <c r="U66" s="102"/>
      <c r="V66" s="102"/>
      <c r="W66" s="1"/>
      <c r="X66" s="23"/>
      <c r="Y66" s="23"/>
    </row>
    <row r="67" spans="1:26">
      <c r="A67" s="4" t="s">
        <v>83</v>
      </c>
      <c r="B67" s="100"/>
      <c r="C67" s="102"/>
      <c r="D67" s="100"/>
      <c r="E67" s="101"/>
      <c r="F67" s="102"/>
      <c r="G67" s="101"/>
      <c r="H67" s="100"/>
      <c r="I67" s="101"/>
      <c r="J67" s="106" t="s">
        <v>193</v>
      </c>
      <c r="K67" s="101"/>
      <c r="L67" s="102"/>
      <c r="M67" s="101"/>
      <c r="N67" s="102"/>
      <c r="O67" s="101"/>
      <c r="P67" s="102"/>
      <c r="Q67" s="101"/>
      <c r="R67" s="102"/>
      <c r="S67" s="102"/>
      <c r="T67" s="102"/>
      <c r="U67" s="102"/>
      <c r="V67" s="102"/>
      <c r="W67" s="1"/>
      <c r="X67" s="23"/>
      <c r="Y67" s="23"/>
    </row>
    <row r="68" spans="1:26" ht="12.95" customHeight="1">
      <c r="A68" s="4"/>
      <c r="B68" s="100"/>
      <c r="C68" s="102"/>
      <c r="D68" s="100"/>
      <c r="E68" s="101"/>
      <c r="F68" s="102"/>
      <c r="G68" s="101"/>
      <c r="H68" s="100"/>
      <c r="I68" s="101"/>
      <c r="J68" s="102"/>
      <c r="K68" s="101"/>
      <c r="L68" s="102"/>
      <c r="M68" s="101"/>
      <c r="N68" s="102"/>
      <c r="O68" s="101"/>
      <c r="P68" s="102"/>
      <c r="Q68" s="101"/>
      <c r="R68" s="102"/>
      <c r="S68" s="102"/>
      <c r="T68" s="102"/>
      <c r="U68" s="102"/>
      <c r="V68" s="102"/>
      <c r="W68" s="1"/>
      <c r="X68" s="23"/>
      <c r="Y68" s="23"/>
    </row>
    <row r="69" spans="1:26">
      <c r="A69" s="19" t="s">
        <v>35</v>
      </c>
      <c r="B69" s="47"/>
      <c r="C69" s="47"/>
      <c r="D69" s="47"/>
      <c r="E69" s="51"/>
      <c r="F69" s="47"/>
      <c r="G69" s="51"/>
      <c r="H69" s="47"/>
      <c r="I69" s="51"/>
      <c r="J69" s="47"/>
      <c r="K69" s="51"/>
      <c r="L69" s="47"/>
      <c r="M69" s="51"/>
      <c r="N69" s="47"/>
      <c r="O69" s="51"/>
      <c r="P69" s="47"/>
      <c r="Q69" s="51"/>
      <c r="R69" s="47"/>
      <c r="S69" s="47"/>
      <c r="T69" s="47"/>
      <c r="U69" s="47"/>
      <c r="V69" s="47"/>
      <c r="W69" s="24"/>
      <c r="X69" s="24"/>
      <c r="Y69" s="24"/>
      <c r="Z69" s="24"/>
    </row>
    <row r="70" spans="1:26">
      <c r="A70" s="4" t="s">
        <v>213</v>
      </c>
      <c r="B70" s="100"/>
      <c r="C70" s="102" t="s">
        <v>193</v>
      </c>
      <c r="D70" s="100"/>
      <c r="E70" s="101"/>
      <c r="F70" s="102"/>
      <c r="G70" s="101"/>
      <c r="H70" s="100"/>
      <c r="I70" s="101"/>
      <c r="J70" s="102" t="s">
        <v>193</v>
      </c>
      <c r="K70" s="108"/>
      <c r="L70" s="100" t="s">
        <v>193</v>
      </c>
      <c r="M70" s="108"/>
      <c r="N70" s="102" t="s">
        <v>193</v>
      </c>
      <c r="O70" s="101" t="s">
        <v>193</v>
      </c>
      <c r="P70" s="102" t="s">
        <v>193</v>
      </c>
      <c r="Q70" s="101" t="s">
        <v>193</v>
      </c>
      <c r="R70" s="102"/>
      <c r="S70" s="102"/>
      <c r="T70" s="102"/>
      <c r="U70" s="102"/>
      <c r="V70" s="102"/>
      <c r="W70" s="1"/>
      <c r="X70" s="23"/>
      <c r="Y70" s="23"/>
      <c r="Z70" s="23"/>
    </row>
    <row r="71" spans="1:26">
      <c r="A71" s="4" t="s">
        <v>214</v>
      </c>
      <c r="B71" s="100"/>
      <c r="C71" s="102"/>
      <c r="D71" s="100"/>
      <c r="E71" s="101"/>
      <c r="F71" s="102"/>
      <c r="G71" s="101"/>
      <c r="H71" s="100" t="s">
        <v>193</v>
      </c>
      <c r="I71" s="101"/>
      <c r="J71" s="106" t="s">
        <v>193</v>
      </c>
      <c r="K71" s="108"/>
      <c r="L71" s="100"/>
      <c r="M71" s="108" t="s">
        <v>193</v>
      </c>
      <c r="N71" s="102" t="s">
        <v>193</v>
      </c>
      <c r="O71" s="101"/>
      <c r="P71" s="102"/>
      <c r="Q71" s="101"/>
      <c r="R71" s="102"/>
      <c r="S71" s="102"/>
      <c r="T71" s="102"/>
      <c r="U71" s="102"/>
      <c r="V71" s="102"/>
      <c r="W71" s="1"/>
      <c r="X71" s="23"/>
      <c r="Y71" s="23"/>
      <c r="Z71" s="23"/>
    </row>
    <row r="72" spans="1:26">
      <c r="A72" s="4" t="s">
        <v>41</v>
      </c>
      <c r="B72" s="98" t="s">
        <v>193</v>
      </c>
      <c r="C72" s="100"/>
      <c r="D72" s="100"/>
      <c r="E72" s="108" t="s">
        <v>193</v>
      </c>
      <c r="F72" s="100" t="s">
        <v>193</v>
      </c>
      <c r="G72" s="108" t="s">
        <v>193</v>
      </c>
      <c r="H72" s="100"/>
      <c r="I72" s="108"/>
      <c r="J72" s="100" t="s">
        <v>193</v>
      </c>
      <c r="K72" s="108" t="s">
        <v>193</v>
      </c>
      <c r="L72" s="100"/>
      <c r="M72" s="108"/>
      <c r="N72" s="100" t="s">
        <v>193</v>
      </c>
      <c r="O72" s="108"/>
      <c r="P72" s="100"/>
      <c r="Q72" s="108"/>
      <c r="R72" s="100"/>
      <c r="S72" s="100" t="s">
        <v>193</v>
      </c>
      <c r="T72" s="100" t="s">
        <v>193</v>
      </c>
      <c r="U72" s="102"/>
      <c r="V72" s="100"/>
      <c r="X72"/>
      <c r="Y72"/>
      <c r="Z72"/>
    </row>
    <row r="73" spans="1:26">
      <c r="A73" s="4" t="s">
        <v>156</v>
      </c>
      <c r="B73" s="98" t="s">
        <v>193</v>
      </c>
      <c r="C73" s="102"/>
      <c r="D73" s="100"/>
      <c r="E73" s="101"/>
      <c r="F73" s="102"/>
      <c r="G73" s="101"/>
      <c r="H73" s="100"/>
      <c r="I73" s="101"/>
      <c r="J73" s="106" t="s">
        <v>193</v>
      </c>
      <c r="K73" s="101"/>
      <c r="L73" s="102"/>
      <c r="M73" s="101"/>
      <c r="N73" s="102" t="s">
        <v>193</v>
      </c>
      <c r="O73" s="101" t="s">
        <v>193</v>
      </c>
      <c r="P73" s="102"/>
      <c r="Q73" s="101"/>
      <c r="R73" s="102"/>
      <c r="S73" s="102"/>
      <c r="T73" s="102"/>
      <c r="U73" s="102" t="s">
        <v>193</v>
      </c>
      <c r="V73" s="102"/>
      <c r="W73" s="1"/>
      <c r="X73" s="23"/>
      <c r="Y73" s="23"/>
    </row>
    <row r="74" spans="1:26" ht="16.5" customHeight="1">
      <c r="A74" s="4" t="s">
        <v>57</v>
      </c>
      <c r="B74" s="98" t="s">
        <v>193</v>
      </c>
      <c r="C74" s="102"/>
      <c r="D74" s="100"/>
      <c r="E74" s="101"/>
      <c r="F74" s="102"/>
      <c r="G74" s="101"/>
      <c r="H74" s="100"/>
      <c r="I74" s="101"/>
      <c r="J74" s="102"/>
      <c r="K74" s="101"/>
      <c r="L74" s="102"/>
      <c r="M74" s="101"/>
      <c r="N74" s="102"/>
      <c r="O74" s="101"/>
      <c r="P74" s="102"/>
      <c r="Q74" s="101"/>
      <c r="R74" s="102"/>
      <c r="S74" s="102"/>
      <c r="T74" s="102"/>
      <c r="U74" s="102"/>
      <c r="V74" s="102"/>
      <c r="W74" s="1"/>
      <c r="X74" s="23"/>
      <c r="Y74" s="23"/>
    </row>
    <row r="75" spans="1:26" ht="16.5" customHeight="1">
      <c r="A75" s="4" t="s">
        <v>215</v>
      </c>
      <c r="B75" s="100"/>
      <c r="C75" s="102"/>
      <c r="D75" s="100"/>
      <c r="E75" s="101"/>
      <c r="F75" s="102"/>
      <c r="G75" s="101"/>
      <c r="H75" s="100"/>
      <c r="I75" s="101"/>
      <c r="J75" s="106"/>
      <c r="K75" s="101"/>
      <c r="L75" s="102"/>
      <c r="M75" s="101"/>
      <c r="N75" s="102"/>
      <c r="O75" s="101"/>
      <c r="P75" s="102" t="s">
        <v>193</v>
      </c>
      <c r="Q75" s="101"/>
      <c r="R75" s="102"/>
      <c r="S75" s="102"/>
      <c r="T75" s="102"/>
      <c r="U75" s="102"/>
      <c r="V75" s="102"/>
      <c r="W75" s="1"/>
      <c r="X75" s="23"/>
      <c r="Y75" s="23"/>
    </row>
    <row r="76" spans="1:26" ht="16.5" customHeight="1">
      <c r="A76" s="4" t="s">
        <v>175</v>
      </c>
      <c r="B76" s="100"/>
      <c r="C76" s="102"/>
      <c r="D76" s="100"/>
      <c r="E76" s="101"/>
      <c r="F76" s="102"/>
      <c r="G76" s="101"/>
      <c r="H76" s="100"/>
      <c r="I76" s="101"/>
      <c r="J76" s="102"/>
      <c r="K76" s="101"/>
      <c r="L76" s="102"/>
      <c r="M76" s="101"/>
      <c r="N76" s="102"/>
      <c r="O76" s="101"/>
      <c r="P76" s="102"/>
      <c r="Q76" s="101" t="s">
        <v>193</v>
      </c>
      <c r="R76" s="102"/>
      <c r="S76" s="102"/>
      <c r="T76" s="102"/>
      <c r="U76" s="102"/>
      <c r="V76" s="102"/>
      <c r="W76" s="1"/>
      <c r="X76" s="23"/>
      <c r="Y76" s="23"/>
    </row>
    <row r="77" spans="1:26" ht="16.5" customHeight="1">
      <c r="A77" s="4" t="s">
        <v>216</v>
      </c>
      <c r="B77" s="100"/>
      <c r="C77" s="102"/>
      <c r="D77" s="100"/>
      <c r="E77" s="101"/>
      <c r="F77" s="102"/>
      <c r="G77" s="101"/>
      <c r="H77" s="100"/>
      <c r="I77" s="101"/>
      <c r="J77" s="102"/>
      <c r="K77" s="101" t="s">
        <v>193</v>
      </c>
      <c r="L77" s="102"/>
      <c r="M77" s="101"/>
      <c r="N77" s="102"/>
      <c r="O77" s="101"/>
      <c r="P77" s="102"/>
      <c r="Q77" s="101"/>
      <c r="R77" s="102"/>
      <c r="S77" s="102"/>
      <c r="T77" s="102"/>
      <c r="U77" s="102"/>
      <c r="V77" s="102"/>
      <c r="W77" s="1"/>
      <c r="X77" s="23"/>
      <c r="Y77" s="23"/>
    </row>
    <row r="78" spans="1:26" ht="16.5" customHeight="1">
      <c r="A78" s="4" t="s">
        <v>176</v>
      </c>
      <c r="B78" s="100"/>
      <c r="C78" s="102"/>
      <c r="D78" s="100"/>
      <c r="E78" s="101"/>
      <c r="F78" s="102"/>
      <c r="G78" s="101"/>
      <c r="H78" s="100"/>
      <c r="I78" s="101"/>
      <c r="J78" s="106"/>
      <c r="K78" s="101"/>
      <c r="L78" s="102"/>
      <c r="M78" s="101"/>
      <c r="N78" s="102" t="s">
        <v>193</v>
      </c>
      <c r="O78" s="101"/>
      <c r="P78" s="102" t="s">
        <v>193</v>
      </c>
      <c r="Q78" s="101" t="s">
        <v>193</v>
      </c>
      <c r="R78" s="102"/>
      <c r="S78" s="102"/>
      <c r="T78" s="102"/>
      <c r="U78" s="102"/>
      <c r="V78" s="102"/>
      <c r="W78" s="1"/>
      <c r="X78" s="23"/>
      <c r="Y78" s="23"/>
    </row>
    <row r="79" spans="1:26" ht="13.5" customHeight="1">
      <c r="A79" s="4"/>
      <c r="B79" s="100"/>
      <c r="C79" s="102"/>
      <c r="D79" s="100"/>
      <c r="E79" s="102"/>
      <c r="F79" s="100"/>
      <c r="G79" s="127"/>
      <c r="H79" s="100"/>
      <c r="I79" s="101"/>
      <c r="J79" s="102"/>
      <c r="K79" s="101"/>
      <c r="L79" s="102"/>
      <c r="M79" s="101"/>
      <c r="N79" s="102"/>
      <c r="O79" s="101"/>
      <c r="P79" s="102"/>
      <c r="Q79" s="101"/>
      <c r="R79" s="102"/>
      <c r="S79" s="102"/>
      <c r="T79" s="102"/>
      <c r="U79" s="102"/>
      <c r="V79" s="102"/>
      <c r="W79" s="1"/>
      <c r="X79" s="23"/>
      <c r="Y79" s="23"/>
    </row>
    <row r="80" spans="1:26">
      <c r="A80" s="19" t="s">
        <v>36</v>
      </c>
      <c r="B80" s="47"/>
      <c r="C80" s="47"/>
      <c r="D80" s="47"/>
      <c r="E80" s="51"/>
      <c r="F80" s="47"/>
      <c r="G80" s="128"/>
      <c r="H80" s="47"/>
      <c r="I80" s="51"/>
      <c r="J80" s="47"/>
      <c r="K80" s="51"/>
      <c r="L80" s="47"/>
      <c r="M80" s="51"/>
      <c r="N80" s="47"/>
      <c r="O80" s="51"/>
      <c r="P80" s="47"/>
      <c r="Q80" s="51"/>
      <c r="R80" s="47"/>
      <c r="S80" s="47"/>
      <c r="T80" s="47"/>
      <c r="U80" s="47"/>
      <c r="V80" s="47"/>
      <c r="W80" s="24"/>
      <c r="X80" s="24"/>
      <c r="Y80" s="24"/>
      <c r="Z80" s="24"/>
    </row>
    <row r="81" spans="1:26">
      <c r="A81" s="4" t="s">
        <v>58</v>
      </c>
      <c r="B81" s="98" t="s">
        <v>193</v>
      </c>
      <c r="C81" s="102" t="s">
        <v>193</v>
      </c>
      <c r="D81" s="100" t="s">
        <v>193</v>
      </c>
      <c r="E81" s="101" t="s">
        <v>193</v>
      </c>
      <c r="F81" s="102" t="s">
        <v>193</v>
      </c>
      <c r="G81" s="101"/>
      <c r="H81" s="100"/>
      <c r="I81" s="101"/>
      <c r="J81" s="102"/>
      <c r="K81" s="101"/>
      <c r="L81" s="102" t="s">
        <v>193</v>
      </c>
      <c r="M81" s="101" t="s">
        <v>193</v>
      </c>
      <c r="N81" s="102" t="s">
        <v>193</v>
      </c>
      <c r="O81" s="101"/>
      <c r="P81" s="102" t="s">
        <v>193</v>
      </c>
      <c r="Q81" s="101"/>
      <c r="R81" s="102"/>
      <c r="S81" s="102" t="s">
        <v>193</v>
      </c>
      <c r="T81" s="102" t="s">
        <v>193</v>
      </c>
      <c r="U81" s="102"/>
      <c r="V81" s="102" t="s">
        <v>193</v>
      </c>
      <c r="W81" s="1"/>
      <c r="X81" s="23"/>
      <c r="Y81" s="23"/>
      <c r="Z81" s="23"/>
    </row>
    <row r="82" spans="1:26">
      <c r="A82" s="4" t="s">
        <v>59</v>
      </c>
      <c r="B82" s="100"/>
      <c r="C82" s="102"/>
      <c r="D82" s="100"/>
      <c r="E82" s="101"/>
      <c r="F82" s="102" t="s">
        <v>193</v>
      </c>
      <c r="G82" s="101" t="s">
        <v>197</v>
      </c>
      <c r="H82" s="100"/>
      <c r="I82" s="101"/>
      <c r="J82" s="106"/>
      <c r="K82" s="101" t="s">
        <v>193</v>
      </c>
      <c r="L82" s="102"/>
      <c r="M82" s="101" t="s">
        <v>193</v>
      </c>
      <c r="N82" s="102"/>
      <c r="O82" s="101" t="s">
        <v>193</v>
      </c>
      <c r="P82" s="102"/>
      <c r="Q82" s="101" t="s">
        <v>193</v>
      </c>
      <c r="R82" s="102"/>
      <c r="S82" s="102" t="s">
        <v>193</v>
      </c>
      <c r="T82" s="102"/>
      <c r="U82" s="102" t="s">
        <v>193</v>
      </c>
      <c r="V82" s="102" t="s">
        <v>193</v>
      </c>
      <c r="W82" s="1"/>
      <c r="X82" s="23"/>
      <c r="Y82" s="23"/>
      <c r="Z82" s="23"/>
    </row>
    <row r="83" spans="1:26">
      <c r="A83" s="4" t="s">
        <v>73</v>
      </c>
      <c r="B83" s="100"/>
      <c r="C83" s="102"/>
      <c r="D83" s="100" t="s">
        <v>193</v>
      </c>
      <c r="E83" s="101"/>
      <c r="F83" s="102" t="s">
        <v>193</v>
      </c>
      <c r="G83" s="101"/>
      <c r="H83" s="100"/>
      <c r="I83" s="101" t="s">
        <v>193</v>
      </c>
      <c r="J83" s="102" t="s">
        <v>193</v>
      </c>
      <c r="K83" s="101"/>
      <c r="L83" s="102" t="s">
        <v>193</v>
      </c>
      <c r="M83" s="101" t="s">
        <v>193</v>
      </c>
      <c r="N83" s="102" t="s">
        <v>193</v>
      </c>
      <c r="O83" s="101"/>
      <c r="P83" s="102"/>
      <c r="Q83" s="101" t="s">
        <v>193</v>
      </c>
      <c r="R83" s="102"/>
      <c r="S83" s="102"/>
      <c r="T83" s="102" t="s">
        <v>193</v>
      </c>
      <c r="U83" s="102" t="s">
        <v>193</v>
      </c>
      <c r="V83" s="102"/>
      <c r="W83" s="1"/>
      <c r="X83" s="23"/>
      <c r="Y83" s="23"/>
      <c r="Z83" s="23"/>
    </row>
    <row r="84" spans="1:26">
      <c r="A84" s="4" t="s">
        <v>100</v>
      </c>
      <c r="B84" s="100"/>
      <c r="C84" s="102" t="s">
        <v>193</v>
      </c>
      <c r="D84" s="100"/>
      <c r="E84" s="101"/>
      <c r="F84" s="102"/>
      <c r="G84" s="101"/>
      <c r="H84" s="100"/>
      <c r="I84" s="101"/>
      <c r="J84" s="106" t="s">
        <v>193</v>
      </c>
      <c r="K84" s="101"/>
      <c r="L84" s="102"/>
      <c r="M84" s="101" t="s">
        <v>193</v>
      </c>
      <c r="N84" s="102"/>
      <c r="O84" s="101" t="s">
        <v>193</v>
      </c>
      <c r="P84" s="102"/>
      <c r="Q84" s="101"/>
      <c r="R84" s="102"/>
      <c r="S84" s="102"/>
      <c r="T84" s="102" t="s">
        <v>193</v>
      </c>
      <c r="U84" s="102"/>
      <c r="V84" s="102"/>
      <c r="W84" s="1"/>
      <c r="X84" s="23"/>
      <c r="Y84" s="23"/>
      <c r="Z84" s="23"/>
    </row>
    <row r="85" spans="1:26">
      <c r="A85" s="4" t="s">
        <v>6</v>
      </c>
      <c r="B85" s="98" t="s">
        <v>193</v>
      </c>
      <c r="C85" s="102"/>
      <c r="D85" s="53"/>
      <c r="E85" s="101"/>
      <c r="F85" s="102" t="s">
        <v>193</v>
      </c>
      <c r="G85" s="101"/>
      <c r="H85" s="100"/>
      <c r="I85" s="101"/>
      <c r="J85" s="102" t="s">
        <v>193</v>
      </c>
      <c r="K85" s="108"/>
      <c r="L85" s="102" t="s">
        <v>193</v>
      </c>
      <c r="M85" s="101" t="s">
        <v>193</v>
      </c>
      <c r="N85" s="102" t="s">
        <v>193</v>
      </c>
      <c r="O85" s="101"/>
      <c r="P85" s="102" t="s">
        <v>193</v>
      </c>
      <c r="Q85" s="101" t="s">
        <v>193</v>
      </c>
      <c r="R85" s="102"/>
      <c r="S85" s="102"/>
      <c r="T85" s="102" t="s">
        <v>193</v>
      </c>
      <c r="U85" s="102"/>
      <c r="V85" s="102"/>
      <c r="W85" s="1"/>
      <c r="X85" s="23"/>
      <c r="Y85" s="23"/>
      <c r="Z85" s="23"/>
    </row>
    <row r="86" spans="1:26" ht="18">
      <c r="A86" s="4" t="s">
        <v>92</v>
      </c>
      <c r="B86" s="98" t="s">
        <v>193</v>
      </c>
      <c r="C86" s="102"/>
      <c r="D86" s="100"/>
      <c r="E86" s="101"/>
      <c r="F86" s="102"/>
      <c r="G86" s="101"/>
      <c r="H86" s="100"/>
      <c r="I86" s="101"/>
      <c r="J86" s="106" t="s">
        <v>193</v>
      </c>
      <c r="K86" s="101"/>
      <c r="L86" s="102"/>
      <c r="M86" s="101" t="s">
        <v>193</v>
      </c>
      <c r="N86" s="102"/>
      <c r="O86" s="101"/>
      <c r="P86" s="102"/>
      <c r="Q86" s="101"/>
      <c r="R86" s="102"/>
      <c r="S86" s="102"/>
      <c r="T86" s="102" t="s">
        <v>193</v>
      </c>
      <c r="U86" s="102"/>
      <c r="V86" s="102"/>
      <c r="X86" s="23"/>
      <c r="Y86" s="23"/>
      <c r="Z86" s="23"/>
    </row>
    <row r="87" spans="1:26">
      <c r="A87" s="4" t="s">
        <v>7</v>
      </c>
      <c r="B87" s="100"/>
      <c r="C87" s="102" t="s">
        <v>193</v>
      </c>
      <c r="D87" s="53"/>
      <c r="E87" s="101"/>
      <c r="F87" s="102" t="s">
        <v>193</v>
      </c>
      <c r="G87" s="101"/>
      <c r="H87" s="100" t="s">
        <v>193</v>
      </c>
      <c r="I87" s="101" t="s">
        <v>193</v>
      </c>
      <c r="J87" s="102" t="s">
        <v>193</v>
      </c>
      <c r="K87" s="101" t="s">
        <v>193</v>
      </c>
      <c r="L87" s="102"/>
      <c r="M87" s="101"/>
      <c r="N87" s="102" t="s">
        <v>193</v>
      </c>
      <c r="O87" s="101" t="s">
        <v>193</v>
      </c>
      <c r="P87" s="102"/>
      <c r="Q87" s="101"/>
      <c r="R87" s="102"/>
      <c r="S87" s="102"/>
      <c r="T87" s="102" t="s">
        <v>193</v>
      </c>
      <c r="U87" s="102"/>
      <c r="V87" s="102"/>
      <c r="W87" s="1"/>
      <c r="X87" s="23"/>
      <c r="Y87" s="23"/>
      <c r="Z87" s="23"/>
    </row>
    <row r="88" spans="1:26">
      <c r="A88" s="4" t="s">
        <v>60</v>
      </c>
      <c r="B88" s="100"/>
      <c r="C88" s="102" t="s">
        <v>193</v>
      </c>
      <c r="D88" s="100"/>
      <c r="E88" s="101"/>
      <c r="F88" s="102" t="s">
        <v>193</v>
      </c>
      <c r="G88" s="101"/>
      <c r="H88" s="100" t="s">
        <v>193</v>
      </c>
      <c r="I88" s="101"/>
      <c r="J88" s="106" t="s">
        <v>193</v>
      </c>
      <c r="K88" s="101" t="s">
        <v>193</v>
      </c>
      <c r="L88" s="102"/>
      <c r="M88" s="101" t="s">
        <v>193</v>
      </c>
      <c r="N88" s="102"/>
      <c r="O88" s="101"/>
      <c r="P88" s="102"/>
      <c r="Q88" s="101"/>
      <c r="R88" s="102"/>
      <c r="S88" s="102"/>
      <c r="T88" s="102"/>
      <c r="U88" s="102" t="s">
        <v>193</v>
      </c>
      <c r="V88" s="102"/>
      <c r="W88" s="1"/>
      <c r="X88" s="23"/>
      <c r="Y88" s="23"/>
      <c r="Z88" s="23"/>
    </row>
    <row r="89" spans="1:26">
      <c r="A89" s="4" t="s">
        <v>157</v>
      </c>
      <c r="B89" s="100"/>
      <c r="C89" s="102"/>
      <c r="D89" s="100"/>
      <c r="E89" s="101"/>
      <c r="F89" s="102"/>
      <c r="G89" s="101"/>
      <c r="H89" s="100"/>
      <c r="I89" s="101"/>
      <c r="J89" s="102"/>
      <c r="K89" s="101"/>
      <c r="L89" s="102"/>
      <c r="M89" s="101"/>
      <c r="N89" s="102"/>
      <c r="O89" s="101" t="s">
        <v>193</v>
      </c>
      <c r="P89" s="102"/>
      <c r="Q89" s="101"/>
      <c r="R89" s="102"/>
      <c r="S89" s="102"/>
      <c r="T89" s="102"/>
      <c r="U89" s="102"/>
      <c r="V89" s="102"/>
      <c r="W89" s="1"/>
      <c r="X89" s="23"/>
      <c r="Y89" s="23"/>
      <c r="Z89" s="23"/>
    </row>
    <row r="90" spans="1:26">
      <c r="A90" s="4" t="s">
        <v>158</v>
      </c>
      <c r="B90" s="98" t="s">
        <v>193</v>
      </c>
      <c r="C90" s="102"/>
      <c r="D90" s="100"/>
      <c r="E90" s="101"/>
      <c r="F90" s="102" t="s">
        <v>193</v>
      </c>
      <c r="G90" s="101" t="s">
        <v>198</v>
      </c>
      <c r="H90" s="100"/>
      <c r="I90" s="101"/>
      <c r="J90" s="106"/>
      <c r="K90" s="101"/>
      <c r="L90" s="102"/>
      <c r="M90" s="101" t="s">
        <v>193</v>
      </c>
      <c r="N90" s="102"/>
      <c r="O90" s="101"/>
      <c r="P90" s="102"/>
      <c r="Q90" s="101"/>
      <c r="R90" s="102"/>
      <c r="S90" s="102"/>
      <c r="T90" s="102"/>
      <c r="U90" s="102"/>
      <c r="V90" s="102"/>
      <c r="X90" s="23"/>
      <c r="Y90" s="23"/>
      <c r="Z90" s="23"/>
    </row>
    <row r="91" spans="1:26">
      <c r="A91" s="4" t="s">
        <v>42</v>
      </c>
      <c r="B91" s="100"/>
      <c r="C91" s="100"/>
      <c r="D91" s="100"/>
      <c r="E91" s="108"/>
      <c r="F91" s="100" t="s">
        <v>193</v>
      </c>
      <c r="G91" s="108" t="s">
        <v>198</v>
      </c>
      <c r="H91" s="100"/>
      <c r="I91" s="108"/>
      <c r="J91" s="100" t="s">
        <v>193</v>
      </c>
      <c r="K91" s="108"/>
      <c r="L91" s="100"/>
      <c r="M91" s="108"/>
      <c r="N91" s="100"/>
      <c r="O91" s="108"/>
      <c r="P91" s="100"/>
      <c r="Q91" s="108" t="s">
        <v>193</v>
      </c>
      <c r="R91" s="100"/>
      <c r="S91" s="100"/>
      <c r="T91" s="100"/>
      <c r="U91" s="100"/>
      <c r="V91" s="100"/>
      <c r="X91" s="23"/>
      <c r="Y91" s="23"/>
    </row>
    <row r="92" spans="1:26">
      <c r="A92" s="4" t="s">
        <v>178</v>
      </c>
      <c r="B92" s="100"/>
      <c r="C92" s="100"/>
      <c r="D92" s="100"/>
      <c r="E92" s="108"/>
      <c r="F92" s="100"/>
      <c r="G92" s="108"/>
      <c r="H92" s="100"/>
      <c r="I92" s="101" t="s">
        <v>193</v>
      </c>
      <c r="J92" s="100" t="s">
        <v>193</v>
      </c>
      <c r="K92" s="108"/>
      <c r="L92" s="100"/>
      <c r="M92" s="108" t="s">
        <v>193</v>
      </c>
      <c r="N92" s="100" t="s">
        <v>193</v>
      </c>
      <c r="O92" s="108"/>
      <c r="P92" s="100"/>
      <c r="Q92" s="108" t="s">
        <v>193</v>
      </c>
      <c r="R92" s="100"/>
      <c r="S92" s="100"/>
      <c r="T92" s="100"/>
      <c r="U92" s="100"/>
      <c r="V92" s="100"/>
      <c r="X92" s="23"/>
      <c r="Y92" s="23"/>
    </row>
    <row r="93" spans="1:26" ht="12.6" customHeight="1">
      <c r="A93" s="4"/>
      <c r="B93" s="100"/>
      <c r="C93" s="102"/>
      <c r="D93" s="100"/>
      <c r="E93" s="101"/>
      <c r="F93" s="102"/>
      <c r="G93" s="101"/>
      <c r="H93" s="100"/>
      <c r="I93" s="101"/>
      <c r="J93" s="106"/>
      <c r="K93" s="101"/>
      <c r="L93" s="102"/>
      <c r="M93" s="101"/>
      <c r="N93" s="102"/>
      <c r="O93" s="101"/>
      <c r="P93" s="102"/>
      <c r="Q93" s="101"/>
      <c r="R93" s="102"/>
      <c r="S93" s="102"/>
      <c r="T93" s="102"/>
      <c r="U93" s="102"/>
      <c r="V93" s="102"/>
      <c r="X93" s="23"/>
      <c r="Y93" s="23"/>
    </row>
    <row r="94" spans="1:26">
      <c r="A94" s="19" t="s">
        <v>56</v>
      </c>
      <c r="B94" s="47"/>
      <c r="C94" s="47"/>
      <c r="D94" s="47"/>
      <c r="E94" s="51"/>
      <c r="F94" s="47"/>
      <c r="G94" s="51"/>
      <c r="H94" s="47"/>
      <c r="I94" s="51"/>
      <c r="J94" s="47"/>
      <c r="K94" s="51"/>
      <c r="L94" s="47"/>
      <c r="M94" s="51"/>
      <c r="N94" s="47"/>
      <c r="O94" s="51"/>
      <c r="P94" s="47"/>
      <c r="Q94" s="51"/>
      <c r="R94" s="47"/>
      <c r="S94" s="47"/>
      <c r="T94" s="47"/>
      <c r="U94" s="47"/>
      <c r="V94" s="47"/>
      <c r="W94" s="24"/>
      <c r="X94" s="24"/>
      <c r="Y94" s="24"/>
      <c r="Z94" s="24"/>
    </row>
    <row r="95" spans="1:26">
      <c r="A95" s="4" t="s">
        <v>61</v>
      </c>
      <c r="B95" s="98" t="s">
        <v>193</v>
      </c>
      <c r="C95" s="102" t="s">
        <v>193</v>
      </c>
      <c r="D95" s="100"/>
      <c r="E95" s="101" t="s">
        <v>193</v>
      </c>
      <c r="F95" s="102" t="s">
        <v>193</v>
      </c>
      <c r="G95" s="101"/>
      <c r="H95" s="100" t="s">
        <v>193</v>
      </c>
      <c r="I95" s="101" t="s">
        <v>193</v>
      </c>
      <c r="J95" s="106"/>
      <c r="K95" s="101"/>
      <c r="L95" s="102" t="s">
        <v>193</v>
      </c>
      <c r="M95" s="101" t="s">
        <v>193</v>
      </c>
      <c r="N95" s="102" t="s">
        <v>193</v>
      </c>
      <c r="O95" s="101" t="s">
        <v>193</v>
      </c>
      <c r="P95" s="102"/>
      <c r="Q95" s="101" t="s">
        <v>193</v>
      </c>
      <c r="R95" s="102"/>
      <c r="S95" s="102" t="s">
        <v>193</v>
      </c>
      <c r="T95" s="102" t="s">
        <v>193</v>
      </c>
      <c r="U95" s="102" t="s">
        <v>193</v>
      </c>
      <c r="V95" s="102" t="s">
        <v>193</v>
      </c>
      <c r="X95"/>
      <c r="Y95"/>
      <c r="Z95"/>
    </row>
    <row r="96" spans="1:26">
      <c r="A96" s="4" t="s">
        <v>8</v>
      </c>
      <c r="B96" s="98" t="s">
        <v>193</v>
      </c>
      <c r="C96" s="102" t="s">
        <v>193</v>
      </c>
      <c r="D96" s="100" t="s">
        <v>193</v>
      </c>
      <c r="E96" s="101" t="s">
        <v>193</v>
      </c>
      <c r="F96" s="129" t="s">
        <v>193</v>
      </c>
      <c r="G96" s="101" t="s">
        <v>193</v>
      </c>
      <c r="H96" s="100" t="s">
        <v>193</v>
      </c>
      <c r="I96" s="101" t="s">
        <v>193</v>
      </c>
      <c r="J96" s="102" t="s">
        <v>193</v>
      </c>
      <c r="K96" s="101"/>
      <c r="L96" s="102" t="s">
        <v>193</v>
      </c>
      <c r="M96" s="101" t="s">
        <v>193</v>
      </c>
      <c r="N96" s="102"/>
      <c r="O96" s="101" t="s">
        <v>193</v>
      </c>
      <c r="P96" s="102"/>
      <c r="Q96" s="101" t="s">
        <v>193</v>
      </c>
      <c r="R96" s="102"/>
      <c r="S96" s="102" t="s">
        <v>193</v>
      </c>
      <c r="T96" s="102" t="s">
        <v>193</v>
      </c>
      <c r="U96" s="102" t="s">
        <v>193</v>
      </c>
      <c r="V96" s="102"/>
      <c r="W96" s="1"/>
      <c r="X96" s="23"/>
      <c r="Y96" s="23"/>
      <c r="Z96" s="23"/>
    </row>
    <row r="97" spans="1:99">
      <c r="A97" s="4" t="s">
        <v>9</v>
      </c>
      <c r="B97" s="98" t="s">
        <v>193</v>
      </c>
      <c r="C97" s="100" t="s">
        <v>193</v>
      </c>
      <c r="D97" s="100"/>
      <c r="E97" s="108" t="s">
        <v>193</v>
      </c>
      <c r="F97" s="100" t="s">
        <v>193</v>
      </c>
      <c r="G97" s="108" t="s">
        <v>198</v>
      </c>
      <c r="H97" s="100" t="s">
        <v>193</v>
      </c>
      <c r="I97" s="108" t="s">
        <v>193</v>
      </c>
      <c r="J97" s="100" t="s">
        <v>193</v>
      </c>
      <c r="K97" s="108"/>
      <c r="L97" s="100" t="s">
        <v>193</v>
      </c>
      <c r="M97" s="108" t="s">
        <v>193</v>
      </c>
      <c r="N97" s="100" t="s">
        <v>193</v>
      </c>
      <c r="O97" s="108" t="s">
        <v>193</v>
      </c>
      <c r="P97" s="100" t="s">
        <v>193</v>
      </c>
      <c r="Q97" s="108" t="s">
        <v>193</v>
      </c>
      <c r="R97" s="100"/>
      <c r="S97" s="100" t="s">
        <v>193</v>
      </c>
      <c r="T97" s="100"/>
      <c r="U97" s="100" t="s">
        <v>193</v>
      </c>
      <c r="V97" s="100"/>
      <c r="W97" s="1"/>
      <c r="X97" s="23"/>
      <c r="Y97" s="23"/>
      <c r="Z97" s="23"/>
    </row>
    <row r="98" spans="1:99">
      <c r="A98" s="4" t="s">
        <v>159</v>
      </c>
      <c r="B98" s="98" t="s">
        <v>193</v>
      </c>
      <c r="C98" s="100" t="s">
        <v>193</v>
      </c>
      <c r="D98" s="100"/>
      <c r="E98" s="108" t="s">
        <v>193</v>
      </c>
      <c r="F98" s="100" t="s">
        <v>193</v>
      </c>
      <c r="G98" s="130"/>
      <c r="H98" s="122" t="s">
        <v>193</v>
      </c>
      <c r="I98" s="108"/>
      <c r="J98" s="100"/>
      <c r="K98" s="108"/>
      <c r="L98" s="100"/>
      <c r="M98" s="108"/>
      <c r="N98" s="100"/>
      <c r="O98" s="108"/>
      <c r="P98" s="122"/>
      <c r="Q98" s="130" t="s">
        <v>193</v>
      </c>
      <c r="R98" s="122"/>
      <c r="S98" s="122" t="s">
        <v>193</v>
      </c>
      <c r="T98" s="122"/>
      <c r="U98" s="122" t="s">
        <v>193</v>
      </c>
      <c r="V98" s="122"/>
      <c r="W98" s="1"/>
      <c r="X98" s="23"/>
      <c r="Y98" s="23"/>
      <c r="Z98" s="23"/>
    </row>
    <row r="99" spans="1:99">
      <c r="A99" s="4" t="s">
        <v>75</v>
      </c>
      <c r="B99" s="100"/>
      <c r="C99" s="100"/>
      <c r="D99" s="100"/>
      <c r="E99" s="108" t="s">
        <v>193</v>
      </c>
      <c r="F99" s="100" t="s">
        <v>193</v>
      </c>
      <c r="G99" s="130"/>
      <c r="H99" s="122"/>
      <c r="I99" s="108" t="s">
        <v>193</v>
      </c>
      <c r="J99" s="100"/>
      <c r="K99" s="108"/>
      <c r="L99" s="100"/>
      <c r="M99" s="108"/>
      <c r="N99" s="100"/>
      <c r="O99" s="108" t="s">
        <v>193</v>
      </c>
      <c r="P99" s="122"/>
      <c r="Q99" s="130" t="s">
        <v>193</v>
      </c>
      <c r="R99" s="122"/>
      <c r="S99" s="122"/>
      <c r="T99" s="122"/>
      <c r="U99" s="122"/>
      <c r="V99" s="122"/>
      <c r="W99" s="1"/>
      <c r="X99" s="23"/>
      <c r="Y99" s="23"/>
      <c r="Z99" s="23"/>
    </row>
    <row r="100" spans="1:99">
      <c r="A100" s="4" t="s">
        <v>248</v>
      </c>
      <c r="B100" s="100"/>
      <c r="C100" s="100" t="s">
        <v>193</v>
      </c>
      <c r="D100" s="100"/>
      <c r="E100" s="108"/>
      <c r="F100" s="100"/>
      <c r="G100" s="130"/>
      <c r="H100" s="122"/>
      <c r="I100" s="108"/>
      <c r="J100" s="100"/>
      <c r="K100" s="108"/>
      <c r="L100" s="100"/>
      <c r="M100" s="108" t="s">
        <v>193</v>
      </c>
      <c r="N100" s="100"/>
      <c r="O100" s="108" t="s">
        <v>193</v>
      </c>
      <c r="P100" s="122"/>
      <c r="Q100" s="130"/>
      <c r="R100" s="122" t="s">
        <v>193</v>
      </c>
      <c r="S100" s="122"/>
      <c r="T100" s="122"/>
      <c r="U100" s="122"/>
      <c r="V100" s="122"/>
      <c r="W100" s="1"/>
      <c r="X100" s="23"/>
      <c r="Y100" s="23"/>
      <c r="Z100" s="23"/>
    </row>
    <row r="101" spans="1:99">
      <c r="A101" s="4" t="s">
        <v>10</v>
      </c>
      <c r="B101" s="100"/>
      <c r="C101" s="100" t="s">
        <v>193</v>
      </c>
      <c r="D101" s="100" t="s">
        <v>193</v>
      </c>
      <c r="E101" s="108"/>
      <c r="F101" s="100"/>
      <c r="G101" s="130" t="s">
        <v>193</v>
      </c>
      <c r="H101" s="122"/>
      <c r="I101" s="108" t="s">
        <v>193</v>
      </c>
      <c r="J101" s="100" t="s">
        <v>193</v>
      </c>
      <c r="K101" s="108"/>
      <c r="L101" s="100"/>
      <c r="M101" s="108" t="s">
        <v>193</v>
      </c>
      <c r="N101" s="100" t="s">
        <v>193</v>
      </c>
      <c r="O101" s="108" t="s">
        <v>193</v>
      </c>
      <c r="P101" s="122" t="s">
        <v>193</v>
      </c>
      <c r="Q101" s="130" t="s">
        <v>193</v>
      </c>
      <c r="R101" s="122"/>
      <c r="S101" s="122"/>
      <c r="T101" s="122"/>
      <c r="U101" s="122"/>
      <c r="V101" s="122" t="s">
        <v>193</v>
      </c>
      <c r="W101" s="1"/>
      <c r="X101" s="23"/>
      <c r="Y101" s="23"/>
      <c r="Z101" s="23"/>
    </row>
    <row r="102" spans="1:99">
      <c r="A102" s="4" t="s">
        <v>14</v>
      </c>
      <c r="B102" s="98" t="s">
        <v>193</v>
      </c>
      <c r="C102" s="100" t="s">
        <v>193</v>
      </c>
      <c r="D102" s="100"/>
      <c r="E102" s="108" t="s">
        <v>193</v>
      </c>
      <c r="F102" s="100"/>
      <c r="G102" s="130"/>
      <c r="H102" s="122" t="s">
        <v>193</v>
      </c>
      <c r="I102" s="108"/>
      <c r="J102" s="100"/>
      <c r="K102" s="108"/>
      <c r="L102" s="100"/>
      <c r="M102" s="108" t="s">
        <v>193</v>
      </c>
      <c r="N102" s="100"/>
      <c r="O102" s="108"/>
      <c r="P102" s="122"/>
      <c r="Q102" s="130" t="s">
        <v>193</v>
      </c>
      <c r="R102" s="122"/>
      <c r="S102" s="122" t="s">
        <v>193</v>
      </c>
      <c r="T102" s="122"/>
      <c r="U102" s="122"/>
      <c r="V102" s="122"/>
      <c r="W102" s="1"/>
      <c r="X102" s="23"/>
      <c r="Y102" s="23"/>
      <c r="Z102" s="23"/>
    </row>
    <row r="103" spans="1:99">
      <c r="A103" s="4" t="s">
        <v>243</v>
      </c>
      <c r="B103" s="100"/>
      <c r="C103" s="98"/>
      <c r="D103" s="98"/>
      <c r="E103" s="126"/>
      <c r="F103" s="98" t="s">
        <v>193</v>
      </c>
      <c r="G103" s="131"/>
      <c r="H103" s="132" t="s">
        <v>193</v>
      </c>
      <c r="I103" s="126"/>
      <c r="J103" s="98" t="s">
        <v>193</v>
      </c>
      <c r="K103" s="126"/>
      <c r="L103" s="98" t="s">
        <v>193</v>
      </c>
      <c r="M103" s="126" t="s">
        <v>193</v>
      </c>
      <c r="N103" s="98" t="s">
        <v>193</v>
      </c>
      <c r="O103" s="126" t="s">
        <v>193</v>
      </c>
      <c r="P103" s="132"/>
      <c r="Q103" s="131" t="s">
        <v>193</v>
      </c>
      <c r="R103" s="132"/>
      <c r="S103" s="132" t="s">
        <v>193</v>
      </c>
      <c r="T103" s="132"/>
      <c r="U103" s="132"/>
      <c r="V103" s="132"/>
      <c r="W103" s="1"/>
      <c r="X103" s="23"/>
      <c r="Y103" s="23"/>
      <c r="Z103" s="23"/>
    </row>
    <row r="104" spans="1:99" s="15" customFormat="1">
      <c r="A104" s="4" t="s">
        <v>11</v>
      </c>
      <c r="B104" s="98" t="s">
        <v>193</v>
      </c>
      <c r="C104" s="100" t="s">
        <v>193</v>
      </c>
      <c r="D104" s="100" t="s">
        <v>193</v>
      </c>
      <c r="E104" s="108" t="s">
        <v>193</v>
      </c>
      <c r="F104" s="100"/>
      <c r="G104" s="130"/>
      <c r="H104" s="122"/>
      <c r="I104" s="108" t="s">
        <v>193</v>
      </c>
      <c r="J104" s="100"/>
      <c r="K104" s="108"/>
      <c r="L104" s="100" t="s">
        <v>193</v>
      </c>
      <c r="M104" s="108" t="s">
        <v>193</v>
      </c>
      <c r="N104" s="100" t="s">
        <v>193</v>
      </c>
      <c r="O104" s="108" t="s">
        <v>193</v>
      </c>
      <c r="P104" s="122" t="s">
        <v>193</v>
      </c>
      <c r="Q104" s="130" t="s">
        <v>193</v>
      </c>
      <c r="R104" s="122" t="s">
        <v>193</v>
      </c>
      <c r="S104" s="122" t="s">
        <v>193</v>
      </c>
      <c r="T104" s="122"/>
      <c r="U104" s="122"/>
      <c r="V104" s="122" t="s">
        <v>193</v>
      </c>
      <c r="W104" s="1"/>
      <c r="X104" s="23"/>
      <c r="Y104" s="23"/>
      <c r="Z104" s="23"/>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row>
    <row r="105" spans="1:99">
      <c r="A105" s="4" t="s">
        <v>74</v>
      </c>
      <c r="B105" s="98" t="s">
        <v>193</v>
      </c>
      <c r="C105" s="123"/>
      <c r="D105" s="123"/>
      <c r="E105" s="133"/>
      <c r="F105" s="123" t="s">
        <v>193</v>
      </c>
      <c r="G105" s="134"/>
      <c r="H105" s="135"/>
      <c r="I105" s="133"/>
      <c r="J105" s="123"/>
      <c r="K105" s="133"/>
      <c r="L105" s="123"/>
      <c r="M105" s="133" t="s">
        <v>193</v>
      </c>
      <c r="N105" s="123"/>
      <c r="O105" s="133" t="s">
        <v>193</v>
      </c>
      <c r="P105" s="135"/>
      <c r="Q105" s="134"/>
      <c r="R105" s="135"/>
      <c r="S105" s="135"/>
      <c r="T105" s="135"/>
      <c r="U105" s="135"/>
      <c r="V105" s="135"/>
      <c r="W105" s="1"/>
      <c r="X105" s="23"/>
      <c r="Y105" s="23"/>
      <c r="Z105" s="23"/>
    </row>
    <row r="106" spans="1:99">
      <c r="A106" s="4" t="s">
        <v>43</v>
      </c>
      <c r="B106" s="116"/>
      <c r="C106" s="136" t="s">
        <v>193</v>
      </c>
      <c r="D106" s="136" t="s">
        <v>193</v>
      </c>
      <c r="E106" s="116" t="s">
        <v>193</v>
      </c>
      <c r="F106" s="116"/>
      <c r="G106" s="137" t="s">
        <v>193</v>
      </c>
      <c r="H106" s="138"/>
      <c r="I106" s="108" t="s">
        <v>193</v>
      </c>
      <c r="J106" s="136" t="s">
        <v>193</v>
      </c>
      <c r="K106" s="139" t="s">
        <v>193</v>
      </c>
      <c r="L106" s="136"/>
      <c r="M106" s="139"/>
      <c r="N106" s="136"/>
      <c r="O106" s="139" t="s">
        <v>193</v>
      </c>
      <c r="P106" s="138"/>
      <c r="Q106" s="140"/>
      <c r="R106" s="138" t="s">
        <v>193</v>
      </c>
      <c r="S106" s="138"/>
      <c r="T106" s="138" t="s">
        <v>193</v>
      </c>
      <c r="U106" s="138" t="s">
        <v>193</v>
      </c>
      <c r="V106" s="138"/>
      <c r="W106" s="1"/>
    </row>
    <row r="107" spans="1:99">
      <c r="A107" s="4" t="s">
        <v>102</v>
      </c>
      <c r="B107" s="116"/>
      <c r="C107" s="116" t="s">
        <v>193</v>
      </c>
      <c r="D107" s="116" t="s">
        <v>193</v>
      </c>
      <c r="E107" s="116" t="s">
        <v>193</v>
      </c>
      <c r="F107" s="100"/>
      <c r="G107" s="137"/>
      <c r="H107" s="137" t="s">
        <v>193</v>
      </c>
      <c r="I107" s="108" t="s">
        <v>193</v>
      </c>
      <c r="J107" s="116"/>
      <c r="K107" s="117"/>
      <c r="L107" s="116"/>
      <c r="M107" s="117" t="s">
        <v>193</v>
      </c>
      <c r="N107" s="116" t="s">
        <v>193</v>
      </c>
      <c r="O107" s="117"/>
      <c r="P107" s="137" t="s">
        <v>193</v>
      </c>
      <c r="Q107" s="141" t="s">
        <v>193</v>
      </c>
      <c r="R107" s="137"/>
      <c r="S107" s="137"/>
      <c r="T107" s="137"/>
      <c r="U107" s="137"/>
      <c r="V107" s="137"/>
      <c r="W107" s="1"/>
      <c r="X107" s="23"/>
      <c r="Y107" s="23"/>
    </row>
    <row r="108" spans="1:99">
      <c r="A108" s="4" t="s">
        <v>101</v>
      </c>
      <c r="B108" s="98" t="s">
        <v>193</v>
      </c>
      <c r="C108" s="116" t="s">
        <v>193</v>
      </c>
      <c r="D108" s="116" t="s">
        <v>193</v>
      </c>
      <c r="E108" s="139" t="s">
        <v>193</v>
      </c>
      <c r="F108" s="136"/>
      <c r="G108" s="140" t="s">
        <v>193</v>
      </c>
      <c r="H108" s="137" t="s">
        <v>193</v>
      </c>
      <c r="I108" s="108" t="s">
        <v>193</v>
      </c>
      <c r="J108" s="116"/>
      <c r="K108" s="117"/>
      <c r="L108" s="116" t="s">
        <v>193</v>
      </c>
      <c r="M108" s="117" t="s">
        <v>193</v>
      </c>
      <c r="N108" s="116" t="s">
        <v>193</v>
      </c>
      <c r="O108" s="117"/>
      <c r="P108" s="137"/>
      <c r="Q108" s="141" t="s">
        <v>193</v>
      </c>
      <c r="R108" s="137"/>
      <c r="S108" s="137"/>
      <c r="T108" s="137"/>
      <c r="U108" s="137"/>
      <c r="V108" s="137"/>
      <c r="W108" s="1"/>
      <c r="X108" s="23"/>
      <c r="Y108" s="23"/>
    </row>
    <row r="109" spans="1:99">
      <c r="A109" s="4" t="s">
        <v>44</v>
      </c>
      <c r="B109" s="116"/>
      <c r="C109" s="116"/>
      <c r="D109" s="116"/>
      <c r="E109" s="117"/>
      <c r="F109" s="116"/>
      <c r="G109" s="141"/>
      <c r="H109" s="137"/>
      <c r="I109" s="117"/>
      <c r="J109" s="116"/>
      <c r="K109" s="117"/>
      <c r="L109" s="116"/>
      <c r="M109" s="117"/>
      <c r="N109" s="116"/>
      <c r="O109" s="117"/>
      <c r="P109" s="137"/>
      <c r="Q109" s="141"/>
      <c r="R109" s="137"/>
      <c r="S109" s="137"/>
      <c r="T109" s="137"/>
      <c r="U109" s="137"/>
      <c r="V109" s="137"/>
      <c r="W109" s="1"/>
      <c r="X109" s="23"/>
      <c r="Y109" s="23"/>
      <c r="Z109" s="23"/>
    </row>
    <row r="110" spans="1:99">
      <c r="A110" s="4" t="s">
        <v>89</v>
      </c>
      <c r="B110" s="116"/>
      <c r="C110" s="116"/>
      <c r="D110" s="116"/>
      <c r="E110" s="117"/>
      <c r="F110" s="116"/>
      <c r="G110" s="141" t="s">
        <v>193</v>
      </c>
      <c r="H110" s="137"/>
      <c r="I110" s="117"/>
      <c r="J110" s="116"/>
      <c r="K110" s="117"/>
      <c r="L110" s="116"/>
      <c r="M110" s="117"/>
      <c r="N110" s="116"/>
      <c r="O110" s="117"/>
      <c r="P110" s="137"/>
      <c r="Q110" s="141" t="s">
        <v>193</v>
      </c>
      <c r="R110" s="137"/>
      <c r="S110" s="137"/>
      <c r="T110" s="137"/>
      <c r="U110" s="137"/>
      <c r="V110" s="137"/>
      <c r="W110" s="1"/>
      <c r="X110" s="23"/>
      <c r="Y110" s="23"/>
    </row>
    <row r="111" spans="1:99">
      <c r="A111" s="4" t="s">
        <v>181</v>
      </c>
      <c r="B111" s="116"/>
      <c r="C111" s="116"/>
      <c r="D111" s="116"/>
      <c r="E111" s="117" t="s">
        <v>193</v>
      </c>
      <c r="F111" s="116"/>
      <c r="G111" s="141"/>
      <c r="H111" s="137"/>
      <c r="I111" s="108" t="s">
        <v>193</v>
      </c>
      <c r="J111" s="116"/>
      <c r="K111" s="117"/>
      <c r="L111" s="116"/>
      <c r="M111" s="117" t="s">
        <v>193</v>
      </c>
      <c r="N111" s="116" t="s">
        <v>193</v>
      </c>
      <c r="O111" s="117"/>
      <c r="P111" s="137"/>
      <c r="Q111" s="141" t="s">
        <v>193</v>
      </c>
      <c r="R111" s="137"/>
      <c r="S111" s="137"/>
      <c r="T111" s="137"/>
      <c r="U111" s="137"/>
      <c r="V111" s="137"/>
      <c r="W111" s="1"/>
      <c r="X111" s="23"/>
      <c r="Y111" s="23"/>
    </row>
    <row r="112" spans="1:99">
      <c r="A112" s="4" t="s">
        <v>103</v>
      </c>
      <c r="B112" s="116"/>
      <c r="C112" s="116" t="s">
        <v>193</v>
      </c>
      <c r="D112" s="116"/>
      <c r="E112" s="117"/>
      <c r="F112" s="116"/>
      <c r="G112" s="141"/>
      <c r="H112" s="137" t="s">
        <v>193</v>
      </c>
      <c r="I112" s="117"/>
      <c r="J112" s="116"/>
      <c r="K112" s="117" t="s">
        <v>193</v>
      </c>
      <c r="L112" s="116"/>
      <c r="M112" s="117"/>
      <c r="N112" s="116"/>
      <c r="O112" s="117" t="s">
        <v>193</v>
      </c>
      <c r="P112" s="137"/>
      <c r="Q112" s="141"/>
      <c r="R112" s="137" t="s">
        <v>193</v>
      </c>
      <c r="S112" s="137" t="s">
        <v>193</v>
      </c>
      <c r="T112" s="137"/>
      <c r="U112" s="137"/>
      <c r="V112" s="137"/>
      <c r="W112" s="1"/>
      <c r="X112" s="23"/>
      <c r="Y112" s="23"/>
    </row>
    <row r="113" spans="1:26">
      <c r="A113" s="4" t="s">
        <v>62</v>
      </c>
      <c r="B113" s="116"/>
      <c r="C113" s="116"/>
      <c r="D113" s="116"/>
      <c r="E113" s="117" t="s">
        <v>193</v>
      </c>
      <c r="F113" s="116" t="s">
        <v>193</v>
      </c>
      <c r="G113" s="141" t="s">
        <v>197</v>
      </c>
      <c r="H113" s="137"/>
      <c r="I113" s="108" t="s">
        <v>193</v>
      </c>
      <c r="J113" s="116"/>
      <c r="K113" s="117"/>
      <c r="L113" s="116"/>
      <c r="M113" s="117" t="s">
        <v>193</v>
      </c>
      <c r="N113" s="116" t="s">
        <v>193</v>
      </c>
      <c r="O113" s="117"/>
      <c r="P113" s="137"/>
      <c r="Q113" s="141"/>
      <c r="R113" s="137"/>
      <c r="S113" s="137"/>
      <c r="T113" s="137"/>
      <c r="U113" s="137"/>
      <c r="V113" s="137"/>
      <c r="W113" s="1"/>
      <c r="X113" s="23"/>
      <c r="Y113" s="23"/>
    </row>
    <row r="114" spans="1:26">
      <c r="A114" s="4" t="s">
        <v>88</v>
      </c>
      <c r="B114" s="116"/>
      <c r="C114" s="116"/>
      <c r="D114" s="116"/>
      <c r="E114" s="117" t="s">
        <v>193</v>
      </c>
      <c r="F114" s="116"/>
      <c r="G114" s="141" t="s">
        <v>197</v>
      </c>
      <c r="H114" s="137"/>
      <c r="I114" s="141"/>
      <c r="J114" s="137"/>
      <c r="K114" s="141" t="s">
        <v>193</v>
      </c>
      <c r="L114" s="137" t="s">
        <v>193</v>
      </c>
      <c r="M114" s="141" t="s">
        <v>193</v>
      </c>
      <c r="N114" s="137"/>
      <c r="O114" s="141"/>
      <c r="P114" s="137"/>
      <c r="Q114" s="141"/>
      <c r="R114" s="137"/>
      <c r="S114" s="137" t="s">
        <v>193</v>
      </c>
      <c r="T114" s="137"/>
      <c r="U114" s="137"/>
      <c r="V114" s="137"/>
      <c r="W114" s="1"/>
      <c r="X114" s="23"/>
      <c r="Y114" s="23"/>
    </row>
    <row r="115" spans="1:26" ht="12.6" customHeight="1">
      <c r="A115" s="4"/>
      <c r="B115" s="116"/>
      <c r="C115" s="116"/>
      <c r="D115" s="116"/>
      <c r="E115" s="117"/>
      <c r="F115" s="116"/>
      <c r="G115" s="141"/>
      <c r="H115" s="137"/>
      <c r="I115" s="141"/>
      <c r="J115" s="137"/>
      <c r="K115" s="141"/>
      <c r="L115" s="137"/>
      <c r="M115" s="141"/>
      <c r="N115" s="137"/>
      <c r="O115" s="141"/>
      <c r="P115" s="137"/>
      <c r="Q115" s="141"/>
      <c r="R115" s="137"/>
      <c r="S115" s="137"/>
      <c r="T115" s="137"/>
      <c r="U115" s="137"/>
      <c r="V115" s="137"/>
      <c r="W115" s="1"/>
      <c r="X115" s="23"/>
      <c r="Y115" s="23"/>
    </row>
    <row r="116" spans="1:26">
      <c r="A116" s="19" t="s">
        <v>72</v>
      </c>
      <c r="B116" s="48"/>
      <c r="C116" s="48"/>
      <c r="D116" s="48"/>
      <c r="E116" s="52"/>
      <c r="F116" s="48"/>
      <c r="G116" s="52"/>
      <c r="H116" s="48"/>
      <c r="I116" s="52"/>
      <c r="J116" s="48"/>
      <c r="K116" s="52"/>
      <c r="L116" s="48"/>
      <c r="M116" s="52"/>
      <c r="N116" s="48"/>
      <c r="O116" s="52"/>
      <c r="P116" s="48"/>
      <c r="Q116" s="52"/>
      <c r="R116" s="48"/>
      <c r="S116" s="48"/>
      <c r="T116" s="48"/>
      <c r="U116" s="48"/>
      <c r="V116" s="48"/>
      <c r="W116" s="26"/>
      <c r="X116" s="26"/>
      <c r="Y116" s="26"/>
      <c r="Z116" s="26"/>
    </row>
    <row r="117" spans="1:26">
      <c r="A117" s="4" t="s">
        <v>179</v>
      </c>
      <c r="B117" s="98" t="s">
        <v>193</v>
      </c>
      <c r="C117" s="116"/>
      <c r="D117" s="116"/>
      <c r="E117" s="117" t="s">
        <v>193</v>
      </c>
      <c r="F117" s="116" t="s">
        <v>193</v>
      </c>
      <c r="G117" s="141"/>
      <c r="H117" s="137" t="s">
        <v>193</v>
      </c>
      <c r="I117" s="101" t="s">
        <v>193</v>
      </c>
      <c r="J117" s="137" t="s">
        <v>193</v>
      </c>
      <c r="K117" s="117"/>
      <c r="L117" s="116"/>
      <c r="M117" s="117" t="s">
        <v>193</v>
      </c>
      <c r="N117" s="137" t="s">
        <v>193</v>
      </c>
      <c r="O117" s="141"/>
      <c r="P117" s="137"/>
      <c r="Q117" s="141" t="s">
        <v>193</v>
      </c>
      <c r="R117" s="137"/>
      <c r="S117" s="137" t="s">
        <v>193</v>
      </c>
      <c r="T117" s="137"/>
      <c r="U117" s="137" t="s">
        <v>193</v>
      </c>
      <c r="V117" s="137" t="s">
        <v>203</v>
      </c>
      <c r="W117" s="1"/>
      <c r="X117" s="23"/>
      <c r="Y117" s="23"/>
      <c r="Z117" s="23"/>
    </row>
    <row r="118" spans="1:26" ht="18">
      <c r="A118" s="41" t="s">
        <v>184</v>
      </c>
      <c r="B118" s="98" t="s">
        <v>193</v>
      </c>
      <c r="C118" s="116" t="s">
        <v>193</v>
      </c>
      <c r="D118" s="116" t="s">
        <v>193</v>
      </c>
      <c r="E118" s="117" t="s">
        <v>193</v>
      </c>
      <c r="F118" s="116" t="s">
        <v>193</v>
      </c>
      <c r="G118" s="141"/>
      <c r="H118" s="137" t="s">
        <v>193</v>
      </c>
      <c r="I118" s="101" t="s">
        <v>193</v>
      </c>
      <c r="J118" s="137" t="s">
        <v>193</v>
      </c>
      <c r="K118" s="117"/>
      <c r="L118" s="116" t="s">
        <v>193</v>
      </c>
      <c r="M118" s="117" t="s">
        <v>193</v>
      </c>
      <c r="N118" s="137" t="s">
        <v>193</v>
      </c>
      <c r="O118" s="141" t="s">
        <v>193</v>
      </c>
      <c r="P118" s="137" t="s">
        <v>193</v>
      </c>
      <c r="Q118" s="141" t="s">
        <v>193</v>
      </c>
      <c r="R118" s="137" t="s">
        <v>193</v>
      </c>
      <c r="S118" s="34" t="s">
        <v>193</v>
      </c>
      <c r="T118" s="34" t="s">
        <v>193</v>
      </c>
      <c r="U118" s="137" t="s">
        <v>193</v>
      </c>
      <c r="V118" s="137" t="s">
        <v>193</v>
      </c>
      <c r="W118" s="1"/>
      <c r="X118" s="23"/>
      <c r="Y118" s="23"/>
    </row>
    <row r="119" spans="1:26" ht="18">
      <c r="A119" s="4" t="s">
        <v>95</v>
      </c>
      <c r="B119" s="116"/>
      <c r="C119" s="116"/>
      <c r="D119" s="116"/>
      <c r="E119" s="117"/>
      <c r="F119" s="116" t="s">
        <v>193</v>
      </c>
      <c r="G119" s="141"/>
      <c r="H119" s="137" t="s">
        <v>193</v>
      </c>
      <c r="I119" s="101" t="s">
        <v>193</v>
      </c>
      <c r="J119" s="137" t="s">
        <v>193</v>
      </c>
      <c r="K119" s="117"/>
      <c r="L119" s="116"/>
      <c r="M119" s="117" t="s">
        <v>193</v>
      </c>
      <c r="N119" s="137" t="s">
        <v>193</v>
      </c>
      <c r="O119" s="141"/>
      <c r="P119" s="137"/>
      <c r="Q119" s="141" t="s">
        <v>193</v>
      </c>
      <c r="R119" s="137"/>
      <c r="S119" s="34"/>
      <c r="T119" s="34"/>
      <c r="U119" s="137"/>
      <c r="V119" s="137"/>
      <c r="X119" s="23"/>
      <c r="Y119" s="23"/>
    </row>
    <row r="120" spans="1:26">
      <c r="A120" s="4" t="s">
        <v>63</v>
      </c>
      <c r="B120" s="98" t="s">
        <v>193</v>
      </c>
      <c r="C120" s="116" t="s">
        <v>193</v>
      </c>
      <c r="D120" s="116"/>
      <c r="E120" s="117" t="s">
        <v>193</v>
      </c>
      <c r="F120" s="116" t="s">
        <v>193</v>
      </c>
      <c r="G120" s="117" t="s">
        <v>198</v>
      </c>
      <c r="H120" s="116" t="s">
        <v>193</v>
      </c>
      <c r="I120" s="117"/>
      <c r="J120" s="116" t="s">
        <v>193</v>
      </c>
      <c r="K120" s="117"/>
      <c r="L120" s="116" t="s">
        <v>193</v>
      </c>
      <c r="M120" s="117" t="s">
        <v>193</v>
      </c>
      <c r="N120" s="116" t="s">
        <v>193</v>
      </c>
      <c r="O120" s="117" t="s">
        <v>193</v>
      </c>
      <c r="P120" s="116"/>
      <c r="Q120" s="117" t="s">
        <v>193</v>
      </c>
      <c r="R120" s="116" t="s">
        <v>193</v>
      </c>
      <c r="S120" s="116" t="s">
        <v>193</v>
      </c>
      <c r="T120" s="116"/>
      <c r="U120" s="116" t="s">
        <v>193</v>
      </c>
      <c r="V120" s="116" t="s">
        <v>193</v>
      </c>
      <c r="X120" s="23"/>
      <c r="Y120" s="23"/>
    </row>
    <row r="121" spans="1:26">
      <c r="A121" s="41" t="s">
        <v>185</v>
      </c>
      <c r="B121" s="98" t="s">
        <v>193</v>
      </c>
      <c r="C121" s="116" t="s">
        <v>193</v>
      </c>
      <c r="D121" s="116"/>
      <c r="E121" s="117" t="s">
        <v>193</v>
      </c>
      <c r="F121" s="116"/>
      <c r="G121" s="117"/>
      <c r="H121" s="116"/>
      <c r="I121" s="101" t="s">
        <v>193</v>
      </c>
      <c r="J121" s="116" t="s">
        <v>193</v>
      </c>
      <c r="K121" s="117" t="s">
        <v>193</v>
      </c>
      <c r="L121" s="116"/>
      <c r="M121" s="117" t="s">
        <v>193</v>
      </c>
      <c r="N121" s="116" t="s">
        <v>193</v>
      </c>
      <c r="O121" s="117"/>
      <c r="P121" s="116"/>
      <c r="Q121" s="117" t="s">
        <v>193</v>
      </c>
      <c r="R121" s="116"/>
      <c r="S121" s="116" t="s">
        <v>193</v>
      </c>
      <c r="T121" s="116"/>
      <c r="U121" s="116"/>
      <c r="V121" s="116" t="s">
        <v>193</v>
      </c>
    </row>
    <row r="122" spans="1:26">
      <c r="A122" s="4" t="s">
        <v>70</v>
      </c>
      <c r="B122" s="98" t="s">
        <v>193</v>
      </c>
      <c r="C122" s="116"/>
      <c r="D122" s="116"/>
      <c r="E122" s="117" t="s">
        <v>193</v>
      </c>
      <c r="F122" s="116" t="s">
        <v>193</v>
      </c>
      <c r="G122" s="117"/>
      <c r="H122" s="116" t="s">
        <v>193</v>
      </c>
      <c r="I122" s="117"/>
      <c r="J122" s="116" t="s">
        <v>193</v>
      </c>
      <c r="K122" s="117" t="s">
        <v>193</v>
      </c>
      <c r="L122" s="116"/>
      <c r="M122" s="117"/>
      <c r="N122" s="116" t="s">
        <v>193</v>
      </c>
      <c r="O122" s="117"/>
      <c r="P122" s="116" t="s">
        <v>193</v>
      </c>
      <c r="Q122" s="117"/>
      <c r="R122" s="116" t="s">
        <v>193</v>
      </c>
      <c r="S122" s="116"/>
      <c r="T122" s="116"/>
      <c r="U122" s="116" t="s">
        <v>193</v>
      </c>
      <c r="V122" s="116"/>
    </row>
    <row r="123" spans="1:26">
      <c r="A123" s="4" t="s">
        <v>186</v>
      </c>
      <c r="B123" s="98" t="s">
        <v>193</v>
      </c>
      <c r="C123" s="116"/>
      <c r="D123" s="116" t="s">
        <v>193</v>
      </c>
      <c r="E123" s="117" t="s">
        <v>193</v>
      </c>
      <c r="F123" s="116" t="s">
        <v>193</v>
      </c>
      <c r="G123" s="117" t="s">
        <v>198</v>
      </c>
      <c r="H123" s="116" t="s">
        <v>193</v>
      </c>
      <c r="I123" s="117"/>
      <c r="J123" s="116" t="s">
        <v>193</v>
      </c>
      <c r="K123" s="117" t="s">
        <v>193</v>
      </c>
      <c r="L123" s="116"/>
      <c r="M123" s="117" t="s">
        <v>193</v>
      </c>
      <c r="N123" s="116" t="s">
        <v>193</v>
      </c>
      <c r="O123" s="117"/>
      <c r="P123" s="116" t="s">
        <v>193</v>
      </c>
      <c r="Q123" s="117" t="s">
        <v>193</v>
      </c>
      <c r="R123" s="116"/>
      <c r="S123" s="116"/>
      <c r="T123" s="116"/>
      <c r="U123" s="116"/>
      <c r="V123" s="116"/>
    </row>
    <row r="124" spans="1:26">
      <c r="A124" s="4" t="s">
        <v>64</v>
      </c>
      <c r="B124" s="116"/>
      <c r="C124" s="116"/>
      <c r="D124" s="116"/>
      <c r="E124" s="117" t="s">
        <v>193</v>
      </c>
      <c r="F124" s="116"/>
      <c r="G124" s="117" t="s">
        <v>197</v>
      </c>
      <c r="H124" s="116"/>
      <c r="I124" s="117"/>
      <c r="J124" s="116" t="s">
        <v>193</v>
      </c>
      <c r="K124" s="117"/>
      <c r="L124" s="116"/>
      <c r="M124" s="117" t="s">
        <v>193</v>
      </c>
      <c r="N124" s="116" t="s">
        <v>193</v>
      </c>
      <c r="O124" s="117"/>
      <c r="P124" s="116" t="s">
        <v>193</v>
      </c>
      <c r="Q124" s="117" t="s">
        <v>193</v>
      </c>
      <c r="R124" s="116"/>
      <c r="S124" s="116"/>
      <c r="T124" s="116"/>
      <c r="U124" s="116"/>
      <c r="V124" s="116"/>
    </row>
    <row r="125" spans="1:26">
      <c r="A125" s="4" t="s">
        <v>65</v>
      </c>
      <c r="B125" s="116"/>
      <c r="C125" s="116"/>
      <c r="D125" s="116"/>
      <c r="E125" s="117"/>
      <c r="F125" s="116"/>
      <c r="G125" s="117"/>
      <c r="H125" s="116"/>
      <c r="I125" s="117"/>
      <c r="J125" s="116" t="s">
        <v>193</v>
      </c>
      <c r="K125" s="117"/>
      <c r="L125" s="116"/>
      <c r="M125" s="117"/>
      <c r="N125" s="116" t="s">
        <v>193</v>
      </c>
      <c r="O125" s="117"/>
      <c r="P125" s="116"/>
      <c r="Q125" s="117"/>
      <c r="R125" s="116"/>
      <c r="S125" s="116"/>
      <c r="T125" s="116"/>
      <c r="U125" s="116"/>
      <c r="V125" s="116"/>
    </row>
    <row r="126" spans="1:26">
      <c r="A126" s="4" t="s">
        <v>71</v>
      </c>
      <c r="B126" s="116"/>
      <c r="C126" s="116"/>
      <c r="D126" s="116" t="s">
        <v>193</v>
      </c>
      <c r="E126" s="117"/>
      <c r="F126" s="116"/>
      <c r="G126" s="117"/>
      <c r="H126" s="116"/>
      <c r="I126" s="117"/>
      <c r="J126" s="116" t="s">
        <v>193</v>
      </c>
      <c r="K126" s="117"/>
      <c r="L126" s="116"/>
      <c r="M126" s="117" t="s">
        <v>193</v>
      </c>
      <c r="N126" s="116"/>
      <c r="O126" s="117"/>
      <c r="P126" s="116"/>
      <c r="Q126" s="117"/>
      <c r="R126" s="116"/>
      <c r="S126" s="116"/>
      <c r="T126" s="116"/>
      <c r="U126" s="116"/>
      <c r="V126" s="116"/>
    </row>
    <row r="127" spans="1:26">
      <c r="A127" s="4" t="s">
        <v>66</v>
      </c>
      <c r="B127" s="98" t="s">
        <v>193</v>
      </c>
      <c r="C127" s="116" t="s">
        <v>193</v>
      </c>
      <c r="D127" s="116" t="s">
        <v>193</v>
      </c>
      <c r="E127" s="117"/>
      <c r="F127" s="116" t="s">
        <v>193</v>
      </c>
      <c r="G127" s="117"/>
      <c r="H127" s="116"/>
      <c r="I127" s="117"/>
      <c r="J127" s="116" t="s">
        <v>193</v>
      </c>
      <c r="K127" s="117"/>
      <c r="L127" s="116"/>
      <c r="M127" s="117"/>
      <c r="N127" s="116"/>
      <c r="O127" s="117"/>
      <c r="P127" s="116"/>
      <c r="Q127" s="117"/>
      <c r="R127" s="116"/>
      <c r="S127" s="116"/>
      <c r="T127" s="116"/>
      <c r="U127" s="116"/>
      <c r="V127" s="116"/>
    </row>
    <row r="128" spans="1:26">
      <c r="A128" s="4" t="s">
        <v>67</v>
      </c>
      <c r="B128" s="98" t="s">
        <v>193</v>
      </c>
      <c r="C128" s="116"/>
      <c r="D128" s="116"/>
      <c r="E128" s="117"/>
      <c r="F128" s="116" t="s">
        <v>193</v>
      </c>
      <c r="G128" s="117"/>
      <c r="H128" s="116" t="s">
        <v>193</v>
      </c>
      <c r="I128" s="101" t="s">
        <v>193</v>
      </c>
      <c r="J128" s="116"/>
      <c r="K128" s="117"/>
      <c r="L128" s="116"/>
      <c r="M128" s="117"/>
      <c r="N128" s="116" t="s">
        <v>193</v>
      </c>
      <c r="O128" s="117"/>
      <c r="P128" s="116"/>
      <c r="Q128" s="117" t="s">
        <v>193</v>
      </c>
      <c r="R128" s="116"/>
      <c r="S128" s="116"/>
      <c r="T128" s="116"/>
      <c r="U128" s="116" t="s">
        <v>193</v>
      </c>
      <c r="V128" s="116"/>
    </row>
    <row r="129" spans="1:22" ht="33">
      <c r="A129" s="33" t="s">
        <v>93</v>
      </c>
      <c r="B129" s="98" t="s">
        <v>193</v>
      </c>
      <c r="C129" s="116" t="s">
        <v>193</v>
      </c>
      <c r="D129" s="116" t="s">
        <v>193</v>
      </c>
      <c r="E129" s="117" t="s">
        <v>193</v>
      </c>
      <c r="F129" s="116" t="s">
        <v>193</v>
      </c>
      <c r="G129" s="117" t="s">
        <v>198</v>
      </c>
      <c r="H129" s="116"/>
      <c r="I129" s="101" t="s">
        <v>193</v>
      </c>
      <c r="J129" s="116" t="s">
        <v>193</v>
      </c>
      <c r="K129" s="117"/>
      <c r="L129" s="116" t="s">
        <v>193</v>
      </c>
      <c r="M129" s="117" t="s">
        <v>193</v>
      </c>
      <c r="N129" s="116" t="s">
        <v>193</v>
      </c>
      <c r="O129" s="117" t="s">
        <v>193</v>
      </c>
      <c r="P129" s="116" t="s">
        <v>193</v>
      </c>
      <c r="Q129" s="117" t="s">
        <v>193</v>
      </c>
      <c r="R129" s="116" t="s">
        <v>193</v>
      </c>
      <c r="S129" s="116" t="s">
        <v>193</v>
      </c>
      <c r="T129" s="116"/>
      <c r="U129" s="116" t="s">
        <v>193</v>
      </c>
      <c r="V129" s="116"/>
    </row>
    <row r="130" spans="1:22" ht="33">
      <c r="A130" s="33" t="s">
        <v>187</v>
      </c>
      <c r="B130" s="98" t="s">
        <v>193</v>
      </c>
      <c r="C130" s="116" t="s">
        <v>193</v>
      </c>
      <c r="D130" s="116" t="s">
        <v>193</v>
      </c>
      <c r="E130" s="117" t="s">
        <v>193</v>
      </c>
      <c r="F130" s="116" t="s">
        <v>193</v>
      </c>
      <c r="G130" s="117"/>
      <c r="H130" s="116" t="s">
        <v>193</v>
      </c>
      <c r="I130" s="101" t="s">
        <v>193</v>
      </c>
      <c r="J130" s="116" t="s">
        <v>193</v>
      </c>
      <c r="K130" s="117"/>
      <c r="L130" s="116" t="s">
        <v>193</v>
      </c>
      <c r="M130" s="117" t="s">
        <v>193</v>
      </c>
      <c r="N130" s="116"/>
      <c r="O130" s="117" t="s">
        <v>193</v>
      </c>
      <c r="P130" s="116" t="s">
        <v>193</v>
      </c>
      <c r="Q130" s="117" t="s">
        <v>193</v>
      </c>
      <c r="R130" s="116" t="s">
        <v>193</v>
      </c>
      <c r="S130" s="116" t="s">
        <v>193</v>
      </c>
      <c r="T130" s="116"/>
      <c r="U130" s="116" t="s">
        <v>193</v>
      </c>
      <c r="V130" s="116" t="s">
        <v>193</v>
      </c>
    </row>
    <row r="131" spans="1:22" ht="33">
      <c r="A131" s="33" t="s">
        <v>188</v>
      </c>
      <c r="B131" s="116"/>
      <c r="C131" s="116" t="s">
        <v>193</v>
      </c>
      <c r="D131" s="116" t="s">
        <v>193</v>
      </c>
      <c r="E131" s="117" t="s">
        <v>193</v>
      </c>
      <c r="F131" s="116" t="s">
        <v>193</v>
      </c>
      <c r="G131" s="117" t="s">
        <v>197</v>
      </c>
      <c r="H131" s="116" t="s">
        <v>193</v>
      </c>
      <c r="I131" s="101" t="s">
        <v>193</v>
      </c>
      <c r="J131" s="116" t="s">
        <v>193</v>
      </c>
      <c r="K131" s="117"/>
      <c r="L131" s="116"/>
      <c r="M131" s="117" t="s">
        <v>193</v>
      </c>
      <c r="N131" s="116" t="s">
        <v>193</v>
      </c>
      <c r="O131" s="117" t="s">
        <v>193</v>
      </c>
      <c r="P131" s="116"/>
      <c r="Q131" s="117"/>
      <c r="R131" s="116" t="s">
        <v>193</v>
      </c>
      <c r="S131" s="116"/>
      <c r="T131" s="116"/>
      <c r="U131" s="116" t="s">
        <v>193</v>
      </c>
      <c r="V131" s="116" t="s">
        <v>193</v>
      </c>
    </row>
    <row r="132" spans="1:22" ht="18">
      <c r="A132" s="4" t="s">
        <v>94</v>
      </c>
      <c r="B132" s="116"/>
      <c r="C132" s="116"/>
      <c r="D132" s="116" t="s">
        <v>193</v>
      </c>
      <c r="E132" s="117" t="s">
        <v>193</v>
      </c>
      <c r="F132" s="116" t="s">
        <v>193</v>
      </c>
      <c r="G132" s="117"/>
      <c r="H132" s="116" t="s">
        <v>193</v>
      </c>
      <c r="I132" s="101" t="s">
        <v>193</v>
      </c>
      <c r="J132" s="116" t="s">
        <v>193</v>
      </c>
      <c r="K132" s="117"/>
      <c r="L132" s="116"/>
      <c r="M132" s="117" t="s">
        <v>193</v>
      </c>
      <c r="N132" s="116" t="s">
        <v>193</v>
      </c>
      <c r="O132" s="117"/>
      <c r="P132" s="116"/>
      <c r="Q132" s="117" t="s">
        <v>193</v>
      </c>
      <c r="R132" s="116" t="s">
        <v>193</v>
      </c>
      <c r="S132" s="116"/>
      <c r="T132" s="116"/>
      <c r="U132" s="116"/>
      <c r="V132" s="116"/>
    </row>
    <row r="133" spans="1:22" ht="30">
      <c r="A133" s="33" t="s">
        <v>68</v>
      </c>
      <c r="B133" s="98" t="s">
        <v>193</v>
      </c>
      <c r="C133" s="116" t="s">
        <v>193</v>
      </c>
      <c r="D133" s="116" t="s">
        <v>193</v>
      </c>
      <c r="E133" s="117" t="s">
        <v>193</v>
      </c>
      <c r="F133" s="116" t="s">
        <v>193</v>
      </c>
      <c r="G133" s="117" t="s">
        <v>193</v>
      </c>
      <c r="H133" s="116" t="s">
        <v>193</v>
      </c>
      <c r="I133" s="101" t="s">
        <v>193</v>
      </c>
      <c r="J133" s="116" t="s">
        <v>193</v>
      </c>
      <c r="K133" s="117"/>
      <c r="L133" s="116" t="s">
        <v>193</v>
      </c>
      <c r="M133" s="117" t="s">
        <v>193</v>
      </c>
      <c r="N133" s="116" t="s">
        <v>193</v>
      </c>
      <c r="O133" s="117" t="s">
        <v>193</v>
      </c>
      <c r="P133" s="116" t="s">
        <v>193</v>
      </c>
      <c r="Q133" s="117" t="s">
        <v>193</v>
      </c>
      <c r="R133" s="116" t="s">
        <v>193</v>
      </c>
      <c r="S133" s="116" t="s">
        <v>193</v>
      </c>
      <c r="T133" s="116"/>
      <c r="U133" s="116"/>
      <c r="V133" s="116" t="s">
        <v>193</v>
      </c>
    </row>
    <row r="134" spans="1:22">
      <c r="A134" s="4" t="s">
        <v>69</v>
      </c>
      <c r="B134" s="98" t="s">
        <v>193</v>
      </c>
      <c r="C134" s="116" t="s">
        <v>193</v>
      </c>
      <c r="D134" s="116"/>
      <c r="E134" s="117" t="s">
        <v>193</v>
      </c>
      <c r="F134" s="116"/>
      <c r="G134" s="117"/>
      <c r="H134" s="116" t="s">
        <v>193</v>
      </c>
      <c r="I134" s="101" t="s">
        <v>193</v>
      </c>
      <c r="J134" s="116" t="s">
        <v>193</v>
      </c>
      <c r="K134" s="117"/>
      <c r="L134" s="116"/>
      <c r="M134" s="117"/>
      <c r="N134" s="116" t="s">
        <v>193</v>
      </c>
      <c r="O134" s="117"/>
      <c r="P134" s="116"/>
      <c r="Q134" s="117" t="s">
        <v>193</v>
      </c>
      <c r="R134" s="116"/>
      <c r="S134" s="116"/>
      <c r="T134" s="116" t="s">
        <v>193</v>
      </c>
      <c r="U134" s="116" t="s">
        <v>193</v>
      </c>
      <c r="V134" s="116"/>
    </row>
    <row r="135" spans="1:22" ht="15.75" thickBot="1">
      <c r="A135" s="27"/>
      <c r="B135" s="142"/>
      <c r="C135" s="142"/>
      <c r="D135" s="142"/>
      <c r="E135" s="143"/>
      <c r="F135" s="142"/>
      <c r="G135" s="143"/>
      <c r="H135" s="142"/>
      <c r="I135" s="143"/>
      <c r="J135" s="142"/>
      <c r="K135" s="143"/>
      <c r="L135" s="142"/>
      <c r="M135" s="143"/>
      <c r="N135" s="142"/>
      <c r="O135" s="143"/>
      <c r="P135" s="142"/>
      <c r="Q135" s="143"/>
      <c r="R135" s="142"/>
      <c r="S135" s="142"/>
      <c r="T135" s="142"/>
      <c r="U135" s="142"/>
      <c r="V135" s="142"/>
    </row>
  </sheetData>
  <pageMargins left="0.51181102362204722" right="0.31496062992125984" top="0.39370078740157483" bottom="0.39370078740157483" header="0.31496062992125984" footer="0.31496062992125984"/>
  <pageSetup paperSize="8" scale="46" fitToWidth="0"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zoomScale="80" zoomScaleNormal="80" workbookViewId="0">
      <pane xSplit="1" topLeftCell="B1" activePane="topRight" state="frozen"/>
      <selection pane="topRight" activeCell="L1" sqref="L1"/>
    </sheetView>
  </sheetViews>
  <sheetFormatPr baseColWidth="10" defaultRowHeight="15"/>
  <cols>
    <col min="1" max="1" width="65.42578125" customWidth="1"/>
    <col min="2" max="2" width="18.7109375" customWidth="1"/>
    <col min="3" max="5" width="16.7109375" customWidth="1"/>
    <col min="6" max="6" width="18.7109375" customWidth="1"/>
    <col min="7" max="7" width="16.7109375" customWidth="1"/>
    <col min="8" max="8" width="19.5703125" customWidth="1"/>
    <col min="9" max="9" width="24.140625" customWidth="1"/>
    <col min="10" max="11" width="16.7109375" customWidth="1"/>
    <col min="12" max="12" width="15.28515625" customWidth="1"/>
    <col min="13" max="13" width="16.7109375" customWidth="1"/>
    <col min="14" max="14" width="22.5703125" customWidth="1"/>
    <col min="15" max="15" width="16.7109375" customWidth="1"/>
    <col min="16" max="16" width="23.28515625" customWidth="1"/>
    <col min="17" max="17" width="23.5703125" customWidth="1"/>
    <col min="18" max="21" width="16.7109375" customWidth="1"/>
    <col min="22" max="22" width="20.28515625" customWidth="1"/>
  </cols>
  <sheetData>
    <row r="1" spans="1:22" ht="20.100000000000001" customHeight="1" thickBot="1">
      <c r="A1" s="7" t="s">
        <v>125</v>
      </c>
      <c r="B1" s="16" t="s">
        <v>105</v>
      </c>
      <c r="C1" s="16" t="s">
        <v>106</v>
      </c>
      <c r="D1" s="45" t="s">
        <v>107</v>
      </c>
      <c r="E1" s="16" t="s">
        <v>108</v>
      </c>
      <c r="F1" s="94" t="s">
        <v>109</v>
      </c>
      <c r="G1" s="16" t="s">
        <v>110</v>
      </c>
      <c r="H1" s="16" t="s">
        <v>111</v>
      </c>
      <c r="I1" s="45" t="s">
        <v>112</v>
      </c>
      <c r="J1" s="16" t="s">
        <v>113</v>
      </c>
      <c r="K1" s="45" t="s">
        <v>183</v>
      </c>
      <c r="L1" s="45" t="s">
        <v>251</v>
      </c>
      <c r="M1" s="16" t="s">
        <v>116</v>
      </c>
      <c r="N1" s="16" t="s">
        <v>117</v>
      </c>
      <c r="O1" s="16" t="s">
        <v>118</v>
      </c>
      <c r="P1" s="16" t="s">
        <v>119</v>
      </c>
      <c r="Q1" s="16" t="s">
        <v>120</v>
      </c>
      <c r="R1" s="16" t="s">
        <v>121</v>
      </c>
      <c r="S1" s="16" t="s">
        <v>122</v>
      </c>
      <c r="T1" s="45" t="s">
        <v>189</v>
      </c>
      <c r="U1" s="16" t="s">
        <v>124</v>
      </c>
      <c r="V1" s="83" t="s">
        <v>191</v>
      </c>
    </row>
    <row r="2" spans="1:22" ht="20.100000000000001" customHeight="1">
      <c r="A2" s="3" t="s">
        <v>160</v>
      </c>
      <c r="B2" s="5">
        <v>110</v>
      </c>
      <c r="C2" s="5">
        <v>0</v>
      </c>
      <c r="D2" s="5">
        <v>0</v>
      </c>
      <c r="E2" s="5">
        <v>24</v>
      </c>
      <c r="F2" s="17">
        <v>610</v>
      </c>
      <c r="G2" s="5">
        <v>0</v>
      </c>
      <c r="H2" s="5">
        <v>90</v>
      </c>
      <c r="I2" s="5">
        <v>116</v>
      </c>
      <c r="J2" s="5">
        <v>336</v>
      </c>
      <c r="K2" s="5">
        <v>77</v>
      </c>
      <c r="L2" s="5">
        <v>43</v>
      </c>
      <c r="M2" s="5">
        <v>1484</v>
      </c>
      <c r="N2" s="5">
        <v>373</v>
      </c>
      <c r="O2" s="6">
        <v>0</v>
      </c>
      <c r="P2" s="5">
        <v>333</v>
      </c>
      <c r="Q2" s="5">
        <v>400</v>
      </c>
      <c r="R2" s="5">
        <v>0</v>
      </c>
      <c r="S2" s="5">
        <v>323</v>
      </c>
      <c r="T2" s="5">
        <v>202</v>
      </c>
      <c r="U2" s="5">
        <v>250</v>
      </c>
      <c r="V2" s="5">
        <v>112</v>
      </c>
    </row>
    <row r="3" spans="1:22" ht="20.100000000000001" customHeight="1">
      <c r="A3" s="4" t="s">
        <v>20</v>
      </c>
      <c r="B3" s="6">
        <v>90</v>
      </c>
      <c r="C3" s="6">
        <v>24</v>
      </c>
      <c r="D3" s="6">
        <v>144</v>
      </c>
      <c r="E3" s="6">
        <v>333</v>
      </c>
      <c r="F3" s="20">
        <v>386</v>
      </c>
      <c r="G3" s="6">
        <v>112</v>
      </c>
      <c r="H3" s="6">
        <v>227</v>
      </c>
      <c r="I3" s="6">
        <v>330</v>
      </c>
      <c r="J3" s="6">
        <v>569</v>
      </c>
      <c r="K3" s="6">
        <v>692</v>
      </c>
      <c r="L3" s="6">
        <f>195+30</f>
        <v>225</v>
      </c>
      <c r="M3" s="6">
        <v>409</v>
      </c>
      <c r="N3" s="6">
        <v>1855</v>
      </c>
      <c r="O3" s="6">
        <v>0</v>
      </c>
      <c r="P3" s="6">
        <v>340</v>
      </c>
      <c r="Q3" s="6">
        <v>900</v>
      </c>
      <c r="R3" s="6">
        <v>0</v>
      </c>
      <c r="S3" s="6">
        <v>256</v>
      </c>
      <c r="T3" s="6">
        <v>126</v>
      </c>
      <c r="U3" s="6">
        <v>750</v>
      </c>
      <c r="V3" s="6">
        <v>130</v>
      </c>
    </row>
    <row r="4" spans="1:22" ht="20.100000000000001" customHeight="1">
      <c r="A4" s="4" t="s">
        <v>21</v>
      </c>
      <c r="B4" s="6">
        <v>200</v>
      </c>
      <c r="C4" s="6">
        <v>0</v>
      </c>
      <c r="D4" s="6">
        <v>144</v>
      </c>
      <c r="E4" s="6">
        <v>357</v>
      </c>
      <c r="F4" s="20">
        <v>996</v>
      </c>
      <c r="G4" s="6">
        <v>112</v>
      </c>
      <c r="H4" s="6">
        <v>317</v>
      </c>
      <c r="I4" s="6">
        <f>I3+I2</f>
        <v>446</v>
      </c>
      <c r="J4" s="6">
        <v>905</v>
      </c>
      <c r="K4" s="6">
        <v>769</v>
      </c>
      <c r="L4" s="6">
        <f>L3+L2</f>
        <v>268</v>
      </c>
      <c r="M4" s="6">
        <v>1893</v>
      </c>
      <c r="N4" s="6">
        <v>2228</v>
      </c>
      <c r="O4" s="6">
        <v>0</v>
      </c>
      <c r="P4" s="6">
        <v>673</v>
      </c>
      <c r="Q4" s="6">
        <v>1300</v>
      </c>
      <c r="R4" s="6">
        <v>2000</v>
      </c>
      <c r="S4" s="6">
        <v>579</v>
      </c>
      <c r="T4" s="6">
        <v>328</v>
      </c>
      <c r="U4" s="6">
        <v>1000</v>
      </c>
      <c r="V4" s="6">
        <v>242</v>
      </c>
    </row>
    <row r="5" spans="1:22" ht="20.100000000000001" customHeight="1">
      <c r="A5" s="4" t="s">
        <v>164</v>
      </c>
      <c r="B5" s="6">
        <v>0</v>
      </c>
      <c r="C5" s="6">
        <v>0</v>
      </c>
      <c r="D5" s="6">
        <v>0</v>
      </c>
      <c r="E5" s="6">
        <v>0</v>
      </c>
      <c r="F5" s="20">
        <v>1</v>
      </c>
      <c r="G5" s="6">
        <v>0</v>
      </c>
      <c r="H5" s="6">
        <v>190</v>
      </c>
      <c r="I5" s="6">
        <v>0</v>
      </c>
      <c r="J5" s="6">
        <v>1571</v>
      </c>
      <c r="K5" s="6">
        <v>0</v>
      </c>
      <c r="L5" s="6">
        <v>0</v>
      </c>
      <c r="M5" s="6">
        <v>754</v>
      </c>
      <c r="N5" s="6">
        <v>754</v>
      </c>
      <c r="O5" s="6">
        <v>1850</v>
      </c>
      <c r="P5" s="6">
        <v>0</v>
      </c>
      <c r="Q5" s="6">
        <v>343</v>
      </c>
      <c r="R5" s="6">
        <v>0</v>
      </c>
      <c r="S5" s="6">
        <v>0</v>
      </c>
      <c r="T5" s="6">
        <v>0</v>
      </c>
      <c r="U5" s="6">
        <v>0</v>
      </c>
      <c r="V5" s="6">
        <v>0</v>
      </c>
    </row>
    <row r="6" spans="1:22" ht="20.100000000000001" customHeight="1">
      <c r="A6" s="4" t="s">
        <v>126</v>
      </c>
      <c r="B6" s="6">
        <v>0</v>
      </c>
      <c r="C6" s="6">
        <v>0</v>
      </c>
      <c r="D6" s="6">
        <v>0</v>
      </c>
      <c r="E6" s="6">
        <v>0</v>
      </c>
      <c r="F6" s="20">
        <v>60</v>
      </c>
      <c r="G6" s="6">
        <v>0</v>
      </c>
      <c r="H6" s="6">
        <v>87</v>
      </c>
      <c r="I6" s="6">
        <v>0</v>
      </c>
      <c r="J6" s="6">
        <v>53</v>
      </c>
      <c r="K6" s="6">
        <v>0</v>
      </c>
      <c r="L6" s="6">
        <v>0</v>
      </c>
      <c r="M6" s="6">
        <v>380</v>
      </c>
      <c r="N6" s="6">
        <v>801</v>
      </c>
      <c r="O6" s="6">
        <v>34</v>
      </c>
      <c r="P6" s="6">
        <v>0</v>
      </c>
      <c r="Q6" s="6">
        <v>28</v>
      </c>
      <c r="R6" s="6">
        <v>0</v>
      </c>
      <c r="S6" s="6">
        <v>2</v>
      </c>
      <c r="T6" s="6">
        <v>0</v>
      </c>
      <c r="U6" s="6">
        <v>0</v>
      </c>
      <c r="V6" s="6">
        <v>0</v>
      </c>
    </row>
    <row r="7" spans="1:22" ht="20.100000000000001" customHeight="1">
      <c r="A7" s="4" t="s">
        <v>161</v>
      </c>
      <c r="B7" s="6">
        <v>0</v>
      </c>
      <c r="C7" s="6">
        <v>0</v>
      </c>
      <c r="D7" s="6">
        <v>0</v>
      </c>
      <c r="E7" s="6">
        <v>140</v>
      </c>
      <c r="F7" s="20">
        <v>500</v>
      </c>
      <c r="G7" s="6">
        <v>0</v>
      </c>
      <c r="H7" s="6">
        <v>50</v>
      </c>
      <c r="I7" s="6">
        <v>0</v>
      </c>
      <c r="J7" s="6">
        <v>290</v>
      </c>
      <c r="K7" s="6">
        <v>2582</v>
      </c>
      <c r="L7" s="6">
        <v>60</v>
      </c>
      <c r="M7" s="6">
        <v>96</v>
      </c>
      <c r="N7" s="6">
        <v>200</v>
      </c>
      <c r="O7" s="6">
        <v>665</v>
      </c>
      <c r="P7" s="6">
        <v>132</v>
      </c>
      <c r="Q7" s="6">
        <v>300</v>
      </c>
      <c r="R7" s="6">
        <f>SUM(50+41)</f>
        <v>91</v>
      </c>
      <c r="S7" s="6">
        <v>455</v>
      </c>
      <c r="T7" s="6">
        <v>90</v>
      </c>
      <c r="U7" s="6">
        <v>400</v>
      </c>
      <c r="V7" s="6">
        <v>232</v>
      </c>
    </row>
    <row r="8" spans="1:22" ht="20.100000000000001" customHeight="1">
      <c r="A8" s="4" t="s">
        <v>22</v>
      </c>
      <c r="B8" s="6">
        <v>690</v>
      </c>
      <c r="C8" s="6">
        <v>1</v>
      </c>
      <c r="D8" s="6">
        <v>25</v>
      </c>
      <c r="E8" s="6">
        <v>65</v>
      </c>
      <c r="F8" s="87">
        <v>1025</v>
      </c>
      <c r="G8" s="6">
        <v>1</v>
      </c>
      <c r="H8" s="6">
        <v>10</v>
      </c>
      <c r="I8" s="6">
        <v>90</v>
      </c>
      <c r="J8" s="6">
        <v>25</v>
      </c>
      <c r="K8" s="6">
        <v>67</v>
      </c>
      <c r="L8" s="6">
        <v>105</v>
      </c>
      <c r="M8" s="6">
        <v>464</v>
      </c>
      <c r="N8" s="6">
        <v>425</v>
      </c>
      <c r="O8" s="6">
        <v>657</v>
      </c>
      <c r="P8" s="6">
        <v>341</v>
      </c>
      <c r="Q8" s="6">
        <v>144</v>
      </c>
      <c r="R8" s="6">
        <f>SUM(128+33+12+7)</f>
        <v>180</v>
      </c>
      <c r="S8" s="6">
        <v>2</v>
      </c>
      <c r="T8" s="6">
        <v>330</v>
      </c>
      <c r="U8" s="6">
        <v>0</v>
      </c>
      <c r="V8" s="6">
        <v>125</v>
      </c>
    </row>
    <row r="9" spans="1:22" ht="20.100000000000001" customHeight="1">
      <c r="A9" s="4" t="s">
        <v>23</v>
      </c>
      <c r="B9" s="6">
        <v>690</v>
      </c>
      <c r="C9" s="6">
        <v>1</v>
      </c>
      <c r="D9" s="6">
        <v>25</v>
      </c>
      <c r="E9" s="6">
        <v>205</v>
      </c>
      <c r="F9" s="87">
        <v>1525</v>
      </c>
      <c r="G9" s="6">
        <v>1</v>
      </c>
      <c r="H9" s="6">
        <v>60</v>
      </c>
      <c r="I9" s="6">
        <v>90</v>
      </c>
      <c r="J9" s="6">
        <v>315</v>
      </c>
      <c r="K9" s="6">
        <v>2649</v>
      </c>
      <c r="L9" s="6">
        <v>165</v>
      </c>
      <c r="M9" s="6">
        <v>560</v>
      </c>
      <c r="N9" s="6">
        <v>625</v>
      </c>
      <c r="O9" s="6">
        <v>1322</v>
      </c>
      <c r="P9" s="6">
        <v>473</v>
      </c>
      <c r="Q9" s="6">
        <v>544</v>
      </c>
      <c r="R9" s="6">
        <f>SUM(R7,R8)</f>
        <v>271</v>
      </c>
      <c r="S9" s="6">
        <v>457</v>
      </c>
      <c r="T9" s="6">
        <v>450</v>
      </c>
      <c r="U9" s="6">
        <v>400</v>
      </c>
      <c r="V9" s="6">
        <v>357</v>
      </c>
    </row>
    <row r="10" spans="1:22" ht="20.100000000000001" customHeight="1">
      <c r="A10" s="4" t="s">
        <v>162</v>
      </c>
      <c r="B10" s="6">
        <v>883.5</v>
      </c>
      <c r="C10" s="6">
        <v>344.7</v>
      </c>
      <c r="D10" s="6">
        <v>513.70000000000005</v>
      </c>
      <c r="E10" s="6">
        <v>1916</v>
      </c>
      <c r="F10" s="88">
        <v>2165.3000000000002</v>
      </c>
      <c r="G10" s="6">
        <v>274.5</v>
      </c>
      <c r="H10" s="6">
        <v>514.9</v>
      </c>
      <c r="I10" s="60">
        <v>1000.2158000000007</v>
      </c>
      <c r="J10" s="6">
        <v>2066</v>
      </c>
      <c r="K10" s="6">
        <v>4953.3</v>
      </c>
      <c r="L10" s="6">
        <v>502.4</v>
      </c>
      <c r="M10" s="6">
        <v>2564.3000000000002</v>
      </c>
      <c r="N10" s="59">
        <v>2673.5</v>
      </c>
      <c r="O10" s="6">
        <v>3160</v>
      </c>
      <c r="P10" s="6">
        <v>939.5</v>
      </c>
      <c r="Q10" s="6">
        <v>1742.4</v>
      </c>
      <c r="R10" s="84">
        <v>6463.7</v>
      </c>
      <c r="S10" s="6">
        <v>608</v>
      </c>
      <c r="T10" s="6">
        <v>1162.2</v>
      </c>
      <c r="U10" s="6">
        <v>1519.2</v>
      </c>
      <c r="V10" s="6">
        <v>1188</v>
      </c>
    </row>
    <row r="11" spans="1:22" ht="20.100000000000001" customHeight="1">
      <c r="A11" s="4" t="s">
        <v>163</v>
      </c>
      <c r="B11" s="6">
        <v>1743</v>
      </c>
      <c r="C11" s="6">
        <v>567</v>
      </c>
      <c r="D11" s="6">
        <v>975</v>
      </c>
      <c r="E11" s="6">
        <v>3078</v>
      </c>
      <c r="F11" s="87">
        <v>4189</v>
      </c>
      <c r="G11" s="6">
        <v>639</v>
      </c>
      <c r="H11" s="6">
        <v>819</v>
      </c>
      <c r="I11" s="60">
        <v>1569</v>
      </c>
      <c r="J11" s="6">
        <v>2964</v>
      </c>
      <c r="K11" s="6">
        <v>6863</v>
      </c>
      <c r="L11" s="6">
        <v>924</v>
      </c>
      <c r="M11" s="6">
        <v>3830</v>
      </c>
      <c r="N11" s="58">
        <v>4719</v>
      </c>
      <c r="O11" s="6">
        <v>5662</v>
      </c>
      <c r="P11" s="6">
        <v>1411</v>
      </c>
      <c r="Q11" s="6">
        <v>2977</v>
      </c>
      <c r="R11" s="70">
        <v>10887</v>
      </c>
      <c r="S11" s="6">
        <v>1430</v>
      </c>
      <c r="T11" s="6">
        <v>1477</v>
      </c>
      <c r="U11" s="6">
        <v>2741</v>
      </c>
      <c r="V11" s="6">
        <v>1134</v>
      </c>
    </row>
    <row r="12" spans="1:22" ht="20.100000000000001" customHeight="1">
      <c r="A12" s="4" t="s">
        <v>165</v>
      </c>
      <c r="B12" s="6">
        <v>12541</v>
      </c>
      <c r="C12" s="40">
        <v>1711</v>
      </c>
      <c r="D12" s="6">
        <v>1998</v>
      </c>
      <c r="E12" s="6">
        <v>10205</v>
      </c>
      <c r="F12" s="87">
        <v>23441</v>
      </c>
      <c r="G12" s="6">
        <v>1600</v>
      </c>
      <c r="H12" s="6">
        <v>2005</v>
      </c>
      <c r="I12" s="60">
        <v>3122</v>
      </c>
      <c r="J12" s="6">
        <v>4212</v>
      </c>
      <c r="K12" s="6">
        <v>7668</v>
      </c>
      <c r="L12" s="58">
        <v>2225</v>
      </c>
      <c r="M12" s="6">
        <v>16786</v>
      </c>
      <c r="N12" s="58">
        <v>27585</v>
      </c>
      <c r="O12" s="6">
        <v>26850</v>
      </c>
      <c r="P12" s="6">
        <v>2637</v>
      </c>
      <c r="Q12" s="6">
        <v>15015</v>
      </c>
      <c r="R12" s="58">
        <v>79111</v>
      </c>
      <c r="S12" s="6">
        <v>7436</v>
      </c>
      <c r="T12" s="6">
        <v>2575</v>
      </c>
      <c r="U12" s="6">
        <v>22471</v>
      </c>
      <c r="V12" s="6">
        <v>411</v>
      </c>
    </row>
    <row r="13" spans="1:22" s="78" customFormat="1" ht="148.15" customHeight="1">
      <c r="A13" s="79" t="s">
        <v>169</v>
      </c>
      <c r="B13" s="73" t="s">
        <v>195</v>
      </c>
      <c r="C13" s="74"/>
      <c r="D13" s="74"/>
      <c r="E13" s="74" t="s">
        <v>194</v>
      </c>
      <c r="F13" s="89" t="s">
        <v>234</v>
      </c>
      <c r="G13" s="74" t="s">
        <v>235</v>
      </c>
      <c r="H13" s="85" t="s">
        <v>220</v>
      </c>
      <c r="I13" s="75" t="s">
        <v>236</v>
      </c>
      <c r="J13" s="74" t="s">
        <v>232</v>
      </c>
      <c r="K13" s="74" t="s">
        <v>208</v>
      </c>
      <c r="L13" s="74" t="s">
        <v>229</v>
      </c>
      <c r="M13" s="74" t="s">
        <v>210</v>
      </c>
      <c r="N13" s="75" t="s">
        <v>237</v>
      </c>
      <c r="O13" s="74" t="s">
        <v>206</v>
      </c>
      <c r="P13" s="75" t="s">
        <v>228</v>
      </c>
      <c r="Q13" s="76" t="s">
        <v>230</v>
      </c>
      <c r="R13" s="74" t="s">
        <v>238</v>
      </c>
      <c r="S13" s="74" t="s">
        <v>240</v>
      </c>
      <c r="T13" s="74" t="s">
        <v>226</v>
      </c>
      <c r="U13" s="77" t="s">
        <v>202</v>
      </c>
      <c r="V13" s="77" t="s">
        <v>204</v>
      </c>
    </row>
    <row r="14" spans="1:22" s="2" customFormat="1" ht="20.100000000000001" customHeight="1">
      <c r="A14" s="43" t="s">
        <v>166</v>
      </c>
      <c r="B14" s="61"/>
      <c r="C14" s="62"/>
      <c r="D14" s="62"/>
      <c r="E14" s="62"/>
      <c r="G14" s="62" t="s">
        <v>199</v>
      </c>
      <c r="H14" s="61"/>
      <c r="I14" s="62"/>
      <c r="J14" s="62"/>
      <c r="K14" s="62"/>
      <c r="L14" s="62"/>
      <c r="M14" s="62"/>
      <c r="N14" s="62"/>
      <c r="O14" s="62"/>
      <c r="P14" s="62"/>
      <c r="Q14" s="61"/>
      <c r="R14" s="61"/>
      <c r="S14" s="62"/>
      <c r="T14" s="62"/>
      <c r="U14" s="63"/>
      <c r="V14" s="63"/>
    </row>
    <row r="15" spans="1:22" s="2" customFormat="1" ht="27.6" customHeight="1">
      <c r="A15" s="43" t="s">
        <v>167</v>
      </c>
      <c r="B15" s="61">
        <v>10</v>
      </c>
      <c r="C15" s="61"/>
      <c r="D15" s="61"/>
      <c r="E15" s="61">
        <v>22.5</v>
      </c>
      <c r="F15" s="90" t="s">
        <v>217</v>
      </c>
      <c r="G15" s="61" t="s">
        <v>200</v>
      </c>
      <c r="H15" s="65" t="s">
        <v>221</v>
      </c>
      <c r="I15" s="61">
        <v>20</v>
      </c>
      <c r="J15" s="61" t="s">
        <v>207</v>
      </c>
      <c r="K15" s="61"/>
      <c r="L15" s="81" t="s">
        <v>223</v>
      </c>
      <c r="M15" s="61">
        <v>39</v>
      </c>
      <c r="N15" s="61">
        <v>35</v>
      </c>
      <c r="O15" s="61">
        <v>25</v>
      </c>
      <c r="P15" s="61">
        <v>14.53</v>
      </c>
      <c r="Q15" s="61" t="s">
        <v>224</v>
      </c>
      <c r="R15" s="81" t="s">
        <v>239</v>
      </c>
      <c r="S15" s="61"/>
      <c r="T15" s="61" t="s">
        <v>231</v>
      </c>
      <c r="U15" s="63" t="s">
        <v>201</v>
      </c>
      <c r="V15" s="63">
        <v>0</v>
      </c>
    </row>
    <row r="16" spans="1:22" s="2" customFormat="1" ht="20.100000000000001" customHeight="1">
      <c r="A16" s="43" t="s">
        <v>168</v>
      </c>
      <c r="B16" s="66"/>
      <c r="C16" s="61"/>
      <c r="D16" s="61"/>
      <c r="E16" s="72">
        <v>43</v>
      </c>
      <c r="F16" s="91" t="s">
        <v>218</v>
      </c>
      <c r="G16" s="61" t="s">
        <v>200</v>
      </c>
      <c r="H16" s="86" t="s">
        <v>222</v>
      </c>
      <c r="I16" s="61"/>
      <c r="J16" s="80" t="s">
        <v>233</v>
      </c>
      <c r="K16" s="61">
        <v>65</v>
      </c>
      <c r="L16" s="81" t="s">
        <v>223</v>
      </c>
      <c r="M16" s="61">
        <v>78</v>
      </c>
      <c r="N16" s="61">
        <v>50</v>
      </c>
      <c r="O16" s="61">
        <v>25</v>
      </c>
      <c r="P16" s="61">
        <v>50</v>
      </c>
      <c r="Q16" s="61" t="s">
        <v>224</v>
      </c>
      <c r="R16" s="81" t="s">
        <v>225</v>
      </c>
      <c r="S16" s="61">
        <v>14.53</v>
      </c>
      <c r="T16" s="64" t="s">
        <v>231</v>
      </c>
      <c r="U16" s="63" t="s">
        <v>227</v>
      </c>
      <c r="V16" s="63">
        <v>0</v>
      </c>
    </row>
    <row r="17" spans="1:22" s="2" customFormat="1" ht="27.6" customHeight="1">
      <c r="A17" s="82" t="s">
        <v>30</v>
      </c>
      <c r="B17" s="62">
        <v>13</v>
      </c>
      <c r="C17" s="62"/>
      <c r="D17" s="62"/>
      <c r="E17" s="62"/>
      <c r="F17" s="92"/>
      <c r="G17" s="62" t="s">
        <v>200</v>
      </c>
      <c r="H17" s="62"/>
      <c r="I17" s="62"/>
      <c r="J17" s="62" t="s">
        <v>207</v>
      </c>
      <c r="K17" s="62"/>
      <c r="L17" s="62"/>
      <c r="M17" s="62" t="s">
        <v>207</v>
      </c>
      <c r="N17" s="62" t="s">
        <v>207</v>
      </c>
      <c r="O17" s="62" t="s">
        <v>207</v>
      </c>
      <c r="P17" s="62"/>
      <c r="Q17" s="144" t="s">
        <v>205</v>
      </c>
      <c r="R17" s="62"/>
      <c r="S17" s="62" t="s">
        <v>207</v>
      </c>
      <c r="T17" s="147" t="s">
        <v>209</v>
      </c>
      <c r="U17" s="71"/>
      <c r="V17" s="71"/>
    </row>
    <row r="18" spans="1:22" s="2" customFormat="1" ht="34.15" customHeight="1">
      <c r="A18" s="43" t="s">
        <v>170</v>
      </c>
      <c r="B18" s="61"/>
      <c r="C18" s="61"/>
      <c r="D18" s="61"/>
      <c r="E18" s="61"/>
      <c r="F18" s="42"/>
      <c r="G18" s="61" t="s">
        <v>200</v>
      </c>
      <c r="H18" s="61"/>
      <c r="I18" s="61"/>
      <c r="J18" s="61"/>
      <c r="K18" s="61"/>
      <c r="L18" s="61"/>
      <c r="M18" s="61"/>
      <c r="N18" s="61"/>
      <c r="O18" s="61"/>
      <c r="P18" s="61"/>
      <c r="Q18" s="145"/>
      <c r="R18" s="61"/>
      <c r="S18" s="61"/>
      <c r="T18" s="148"/>
      <c r="U18" s="63"/>
      <c r="V18" s="63"/>
    </row>
    <row r="19" spans="1:22" s="2" customFormat="1" ht="20.100000000000001" customHeight="1">
      <c r="A19" s="43" t="s">
        <v>167</v>
      </c>
      <c r="B19" s="61">
        <v>13</v>
      </c>
      <c r="C19" s="61"/>
      <c r="D19" s="61"/>
      <c r="E19" s="61"/>
      <c r="F19" s="42" t="s">
        <v>219</v>
      </c>
      <c r="G19" s="61" t="s">
        <v>200</v>
      </c>
      <c r="H19" s="61"/>
      <c r="I19" s="61"/>
      <c r="J19" s="61"/>
      <c r="K19" s="61"/>
      <c r="L19" s="61"/>
      <c r="M19" s="61"/>
      <c r="N19" s="61"/>
      <c r="O19" s="61"/>
      <c r="P19" s="61">
        <v>0</v>
      </c>
      <c r="Q19" s="145"/>
      <c r="R19" s="61"/>
      <c r="S19" s="61"/>
      <c r="T19" s="148"/>
      <c r="U19" s="63" t="s">
        <v>201</v>
      </c>
      <c r="V19" s="63"/>
    </row>
    <row r="20" spans="1:22" s="2" customFormat="1" ht="18" customHeight="1" thickBot="1">
      <c r="A20" s="44" t="s">
        <v>168</v>
      </c>
      <c r="B20" s="67"/>
      <c r="C20" s="68"/>
      <c r="D20" s="68"/>
      <c r="E20" s="68"/>
      <c r="F20" s="93" t="s">
        <v>196</v>
      </c>
      <c r="G20" s="68" t="s">
        <v>200</v>
      </c>
      <c r="H20" s="68"/>
      <c r="I20" s="68"/>
      <c r="J20" s="68"/>
      <c r="K20" s="68">
        <v>203</v>
      </c>
      <c r="L20" s="68"/>
      <c r="M20" s="68"/>
      <c r="N20" s="68"/>
      <c r="O20" s="68"/>
      <c r="P20" s="68">
        <v>72</v>
      </c>
      <c r="Q20" s="146"/>
      <c r="R20" s="68"/>
      <c r="S20" s="68"/>
      <c r="T20" s="149"/>
      <c r="U20" s="69">
        <v>82</v>
      </c>
      <c r="V20" s="69"/>
    </row>
    <row r="21" spans="1:22" s="2" customFormat="1" ht="56.45" customHeight="1">
      <c r="B21" s="42"/>
      <c r="C21" s="42"/>
      <c r="D21" s="42"/>
      <c r="E21" s="42"/>
      <c r="F21" s="42"/>
      <c r="G21" s="42"/>
      <c r="H21" s="42"/>
      <c r="I21" s="42"/>
      <c r="J21" s="42"/>
      <c r="K21" s="42"/>
      <c r="L21" s="42"/>
      <c r="M21" s="42"/>
      <c r="N21" s="42"/>
      <c r="O21" s="42"/>
      <c r="P21" s="42"/>
      <c r="Q21" s="42"/>
      <c r="R21" s="42"/>
      <c r="S21" s="42" t="s">
        <v>241</v>
      </c>
      <c r="T21" s="42"/>
      <c r="U21" s="42"/>
    </row>
    <row r="22" spans="1:22" s="2" customFormat="1" ht="85.9" customHeight="1">
      <c r="B22" s="42"/>
      <c r="C22" s="42"/>
      <c r="D22" s="42"/>
      <c r="E22" s="42"/>
      <c r="F22" s="42"/>
      <c r="G22" s="42"/>
      <c r="H22" s="42"/>
      <c r="I22" s="42"/>
      <c r="J22" s="42"/>
      <c r="K22" s="42"/>
      <c r="L22" s="42"/>
      <c r="M22" s="42"/>
      <c r="N22" s="42"/>
      <c r="O22" s="42"/>
      <c r="P22" s="42"/>
      <c r="Q22" s="42"/>
      <c r="R22" s="42"/>
      <c r="S22" s="42" t="s">
        <v>242</v>
      </c>
      <c r="T22" s="42"/>
      <c r="U22" s="42"/>
    </row>
    <row r="23" spans="1:22" ht="20.100000000000001" customHeight="1">
      <c r="B23" s="1"/>
      <c r="C23" s="1"/>
      <c r="D23" s="1"/>
      <c r="E23" s="1"/>
      <c r="F23" s="1"/>
      <c r="G23" s="1"/>
      <c r="H23" s="1"/>
      <c r="I23" s="1"/>
      <c r="J23" s="1"/>
    </row>
    <row r="24" spans="1:22" ht="20.100000000000001" customHeight="1" thickBot="1">
      <c r="B24" s="1"/>
      <c r="C24" s="1"/>
      <c r="D24" s="1"/>
      <c r="E24" s="1"/>
      <c r="F24" s="1"/>
      <c r="G24" s="1"/>
      <c r="H24" s="1"/>
      <c r="I24" s="1"/>
      <c r="J24" s="1"/>
    </row>
    <row r="25" spans="1:22" ht="20.100000000000001" customHeight="1" thickBot="1">
      <c r="A25" s="8" t="s">
        <v>127</v>
      </c>
      <c r="B25" s="16" t="s">
        <v>105</v>
      </c>
      <c r="C25" s="16" t="s">
        <v>106</v>
      </c>
      <c r="D25" s="16" t="s">
        <v>107</v>
      </c>
      <c r="E25" s="16" t="s">
        <v>108</v>
      </c>
      <c r="F25" s="16" t="s">
        <v>109</v>
      </c>
      <c r="G25" s="16" t="s">
        <v>110</v>
      </c>
      <c r="H25" s="16" t="s">
        <v>111</v>
      </c>
      <c r="I25" s="16" t="s">
        <v>112</v>
      </c>
      <c r="J25" s="16" t="s">
        <v>113</v>
      </c>
      <c r="K25" s="16" t="s">
        <v>114</v>
      </c>
      <c r="L25" s="16" t="s">
        <v>115</v>
      </c>
      <c r="M25" s="16" t="s">
        <v>116</v>
      </c>
      <c r="N25" s="16" t="s">
        <v>117</v>
      </c>
      <c r="O25" s="16" t="s">
        <v>118</v>
      </c>
      <c r="P25" s="16" t="s">
        <v>119</v>
      </c>
      <c r="Q25" s="16" t="s">
        <v>120</v>
      </c>
      <c r="R25" s="16" t="s">
        <v>121</v>
      </c>
      <c r="S25" s="16" t="s">
        <v>122</v>
      </c>
      <c r="T25" s="16" t="s">
        <v>123</v>
      </c>
      <c r="U25" s="16" t="s">
        <v>124</v>
      </c>
      <c r="V25" s="45" t="s">
        <v>191</v>
      </c>
    </row>
    <row r="26" spans="1:22" ht="20.100000000000001" customHeight="1">
      <c r="A26" s="9" t="s">
        <v>18</v>
      </c>
      <c r="B26" s="12">
        <f>B2/B11</f>
        <v>6.3109581181870336E-2</v>
      </c>
      <c r="C26" s="12">
        <f t="shared" ref="C26:U26" si="0">C2/C11</f>
        <v>0</v>
      </c>
      <c r="D26" s="12">
        <f t="shared" si="0"/>
        <v>0</v>
      </c>
      <c r="E26" s="12">
        <f t="shared" si="0"/>
        <v>7.7972709551656916E-3</v>
      </c>
      <c r="F26" s="12">
        <f t="shared" si="0"/>
        <v>0.1456194795894008</v>
      </c>
      <c r="G26" s="12">
        <f t="shared" si="0"/>
        <v>0</v>
      </c>
      <c r="H26" s="12">
        <f t="shared" si="0"/>
        <v>0.10989010989010989</v>
      </c>
      <c r="I26" s="12">
        <f t="shared" si="0"/>
        <v>7.3932441045251748E-2</v>
      </c>
      <c r="J26" s="12">
        <f t="shared" si="0"/>
        <v>0.11336032388663968</v>
      </c>
      <c r="K26" s="12">
        <f t="shared" si="0"/>
        <v>1.1219583272621302E-2</v>
      </c>
      <c r="L26" s="12">
        <f t="shared" si="0"/>
        <v>4.6536796536796536E-2</v>
      </c>
      <c r="M26" s="12">
        <f t="shared" si="0"/>
        <v>0.38746736292428197</v>
      </c>
      <c r="N26" s="12">
        <f t="shared" si="0"/>
        <v>7.9042169951260857E-2</v>
      </c>
      <c r="O26" s="12">
        <f t="shared" si="0"/>
        <v>0</v>
      </c>
      <c r="P26" s="12">
        <f t="shared" si="0"/>
        <v>0.23600283486888732</v>
      </c>
      <c r="Q26" s="12">
        <f t="shared" si="0"/>
        <v>0.13436345314074571</v>
      </c>
      <c r="R26" s="12">
        <f t="shared" si="0"/>
        <v>0</v>
      </c>
      <c r="S26" s="12">
        <f>S2/S11</f>
        <v>0.22587412587412586</v>
      </c>
      <c r="T26" s="12">
        <f t="shared" si="0"/>
        <v>0.13676371022342587</v>
      </c>
      <c r="U26" s="12">
        <f t="shared" si="0"/>
        <v>9.1207588471360818E-2</v>
      </c>
      <c r="V26" s="12">
        <f t="shared" ref="V26" si="1">V2/V11</f>
        <v>9.8765432098765427E-2</v>
      </c>
    </row>
    <row r="27" spans="1:22" ht="20.100000000000001" customHeight="1">
      <c r="A27" s="10" t="s">
        <v>19</v>
      </c>
      <c r="B27" s="13">
        <f>B2/B10</f>
        <v>0.12450481041312959</v>
      </c>
      <c r="C27" s="13">
        <f t="shared" ref="C27:U27" si="2">C2/C10</f>
        <v>0</v>
      </c>
      <c r="D27" s="13">
        <f t="shared" si="2"/>
        <v>0</v>
      </c>
      <c r="E27" s="13">
        <f t="shared" si="2"/>
        <v>1.2526096033402923E-2</v>
      </c>
      <c r="F27" s="13">
        <f t="shared" si="2"/>
        <v>0.28171615942363643</v>
      </c>
      <c r="G27" s="13">
        <f t="shared" si="2"/>
        <v>0</v>
      </c>
      <c r="H27" s="13">
        <f t="shared" si="2"/>
        <v>0.17479122159642649</v>
      </c>
      <c r="I27" s="13">
        <f t="shared" si="2"/>
        <v>0.11597497260091263</v>
      </c>
      <c r="J27" s="13">
        <f t="shared" si="2"/>
        <v>0.16263310745401743</v>
      </c>
      <c r="K27" s="13">
        <f t="shared" si="2"/>
        <v>1.5545192094159449E-2</v>
      </c>
      <c r="L27" s="13">
        <f t="shared" si="2"/>
        <v>8.5589171974522302E-2</v>
      </c>
      <c r="M27" s="13">
        <f t="shared" si="2"/>
        <v>0.57871543891120381</v>
      </c>
      <c r="N27" s="13">
        <f t="shared" si="2"/>
        <v>0.13951748644099496</v>
      </c>
      <c r="O27" s="13">
        <f t="shared" si="2"/>
        <v>0</v>
      </c>
      <c r="P27" s="13">
        <f t="shared" si="2"/>
        <v>0.35444385311335819</v>
      </c>
      <c r="Q27" s="13">
        <f t="shared" si="2"/>
        <v>0.2295684113865932</v>
      </c>
      <c r="R27" s="13">
        <f t="shared" si="2"/>
        <v>0</v>
      </c>
      <c r="S27" s="13">
        <f>S2/S10</f>
        <v>0.53125</v>
      </c>
      <c r="T27" s="13">
        <f t="shared" si="2"/>
        <v>0.17380829461366373</v>
      </c>
      <c r="U27" s="13">
        <f t="shared" si="2"/>
        <v>0.16456029489204843</v>
      </c>
      <c r="V27" s="13">
        <f t="shared" ref="V27" si="3">V2/V10</f>
        <v>9.4276094276094277E-2</v>
      </c>
    </row>
    <row r="28" spans="1:22" ht="20.100000000000001" customHeight="1">
      <c r="A28" s="10" t="s">
        <v>24</v>
      </c>
      <c r="B28" s="13">
        <f>B3/B11</f>
        <v>5.163511187607573E-2</v>
      </c>
      <c r="C28" s="13">
        <f t="shared" ref="C28:U28" si="4">C3/C11</f>
        <v>4.2328042328042326E-2</v>
      </c>
      <c r="D28" s="13">
        <f t="shared" si="4"/>
        <v>0.14769230769230771</v>
      </c>
      <c r="E28" s="13">
        <f t="shared" si="4"/>
        <v>0.10818713450292397</v>
      </c>
      <c r="F28" s="13">
        <f t="shared" si="4"/>
        <v>9.2146096920506085E-2</v>
      </c>
      <c r="G28" s="13">
        <f t="shared" si="4"/>
        <v>0.17527386541471049</v>
      </c>
      <c r="H28" s="13">
        <f t="shared" si="4"/>
        <v>0.27716727716727718</v>
      </c>
      <c r="I28" s="13">
        <f t="shared" si="4"/>
        <v>0.21032504780114722</v>
      </c>
      <c r="J28" s="13">
        <f t="shared" si="4"/>
        <v>0.19197031039136303</v>
      </c>
      <c r="K28" s="13">
        <f t="shared" si="4"/>
        <v>0.10083054057992132</v>
      </c>
      <c r="L28" s="13">
        <f t="shared" si="4"/>
        <v>0.2435064935064935</v>
      </c>
      <c r="M28" s="13">
        <f t="shared" si="4"/>
        <v>0.10678851174934725</v>
      </c>
      <c r="N28" s="13">
        <f t="shared" si="4"/>
        <v>0.39309175672812036</v>
      </c>
      <c r="O28" s="13">
        <f t="shared" si="4"/>
        <v>0</v>
      </c>
      <c r="P28" s="13">
        <f t="shared" si="4"/>
        <v>0.24096385542168675</v>
      </c>
      <c r="Q28" s="13">
        <f t="shared" si="4"/>
        <v>0.30231776956667789</v>
      </c>
      <c r="R28" s="13">
        <f t="shared" si="4"/>
        <v>0</v>
      </c>
      <c r="S28" s="13">
        <f t="shared" si="4"/>
        <v>0.17902097902097902</v>
      </c>
      <c r="T28" s="13">
        <f t="shared" si="4"/>
        <v>8.5308056872037921E-2</v>
      </c>
      <c r="U28" s="13">
        <f t="shared" si="4"/>
        <v>0.27362276541408243</v>
      </c>
      <c r="V28" s="13">
        <f t="shared" ref="V28" si="5">V3/V11</f>
        <v>0.1146384479717813</v>
      </c>
    </row>
    <row r="29" spans="1:22" ht="20.100000000000001" customHeight="1">
      <c r="A29" s="10" t="s">
        <v>25</v>
      </c>
      <c r="B29" s="13">
        <f>B3/B10</f>
        <v>0.10186757215619695</v>
      </c>
      <c r="C29" s="13">
        <f t="shared" ref="C29:U29" si="6">C3/C10</f>
        <v>6.962576153176675E-2</v>
      </c>
      <c r="D29" s="13">
        <f t="shared" si="6"/>
        <v>0.28031925248199335</v>
      </c>
      <c r="E29" s="13">
        <f t="shared" si="6"/>
        <v>0.17379958246346555</v>
      </c>
      <c r="F29" s="13">
        <f t="shared" si="6"/>
        <v>0.17826629104512076</v>
      </c>
      <c r="G29" s="13">
        <f t="shared" si="6"/>
        <v>0.40801457194899821</v>
      </c>
      <c r="H29" s="13">
        <f t="shared" si="6"/>
        <v>0.44086230335987575</v>
      </c>
      <c r="I29" s="13">
        <f t="shared" si="6"/>
        <v>0.32992880136466524</v>
      </c>
      <c r="J29" s="13">
        <f t="shared" si="6"/>
        <v>0.27541142303969024</v>
      </c>
      <c r="K29" s="13">
        <f t="shared" si="6"/>
        <v>0.13970484323582258</v>
      </c>
      <c r="L29" s="13">
        <f t="shared" si="6"/>
        <v>0.44785031847133761</v>
      </c>
      <c r="M29" s="13">
        <f t="shared" si="6"/>
        <v>0.15949771867566195</v>
      </c>
      <c r="N29" s="13">
        <f t="shared" si="6"/>
        <v>0.69384701701888907</v>
      </c>
      <c r="O29" s="13">
        <f t="shared" si="6"/>
        <v>0</v>
      </c>
      <c r="P29" s="13">
        <f t="shared" si="6"/>
        <v>0.36189462480042578</v>
      </c>
      <c r="Q29" s="13">
        <f t="shared" si="6"/>
        <v>0.51652892561983466</v>
      </c>
      <c r="R29" s="13">
        <f t="shared" si="6"/>
        <v>0</v>
      </c>
      <c r="S29" s="13">
        <f t="shared" si="6"/>
        <v>0.42105263157894735</v>
      </c>
      <c r="T29" s="13">
        <f t="shared" si="6"/>
        <v>0.10841507485802787</v>
      </c>
      <c r="U29" s="13">
        <f t="shared" si="6"/>
        <v>0.49368088467614535</v>
      </c>
      <c r="V29" s="13">
        <f t="shared" ref="V29" si="7">V3/V10</f>
        <v>0.10942760942760943</v>
      </c>
    </row>
    <row r="30" spans="1:22" ht="20.100000000000001" customHeight="1">
      <c r="A30" s="10" t="s">
        <v>31</v>
      </c>
      <c r="B30" s="13">
        <f>(B2+B3)/(B11+B12)</f>
        <v>1.4001680201624195E-2</v>
      </c>
      <c r="C30" s="13">
        <f t="shared" ref="C30:U30" si="8">(C2+C3)/(C11+C12)</f>
        <v>1.0535557506584723E-2</v>
      </c>
      <c r="D30" s="13">
        <f t="shared" si="8"/>
        <v>4.843592330978809E-2</v>
      </c>
      <c r="E30" s="13">
        <f t="shared" si="8"/>
        <v>2.6876458631333283E-2</v>
      </c>
      <c r="F30" s="13">
        <f t="shared" si="8"/>
        <v>3.6047774158523345E-2</v>
      </c>
      <c r="G30" s="13">
        <f t="shared" si="8"/>
        <v>5.0022331397945513E-2</v>
      </c>
      <c r="H30" s="13">
        <f t="shared" si="8"/>
        <v>0.11225212464589235</v>
      </c>
      <c r="I30" s="13">
        <f t="shared" si="8"/>
        <v>9.5075676827968456E-2</v>
      </c>
      <c r="J30" s="13">
        <f t="shared" si="8"/>
        <v>0.12611482720178371</v>
      </c>
      <c r="K30" s="13">
        <f t="shared" si="8"/>
        <v>5.2921340582203567E-2</v>
      </c>
      <c r="L30" s="13">
        <f t="shared" si="8"/>
        <v>8.5106382978723402E-2</v>
      </c>
      <c r="M30" s="13">
        <f t="shared" si="8"/>
        <v>9.1821885913853318E-2</v>
      </c>
      <c r="N30" s="13">
        <f t="shared" si="8"/>
        <v>6.8969787023278856E-2</v>
      </c>
      <c r="O30" s="13">
        <f t="shared" si="8"/>
        <v>0</v>
      </c>
      <c r="P30" s="13">
        <f t="shared" si="8"/>
        <v>0.16625494071146246</v>
      </c>
      <c r="Q30" s="13">
        <f t="shared" si="8"/>
        <v>7.2254335260115612E-2</v>
      </c>
      <c r="R30" s="13">
        <f t="shared" si="8"/>
        <v>0</v>
      </c>
      <c r="S30" s="13">
        <f>(S2+S3)/(S11+S12)</f>
        <v>6.5305662079855623E-2</v>
      </c>
      <c r="T30" s="13">
        <f t="shared" si="8"/>
        <v>8.0947680157946691E-2</v>
      </c>
      <c r="U30" s="13">
        <f t="shared" si="8"/>
        <v>3.9663652229097256E-2</v>
      </c>
      <c r="V30" s="13">
        <f t="shared" ref="V30" si="9">(V2+V3)/(V11+V12)</f>
        <v>0.15663430420711974</v>
      </c>
    </row>
    <row r="31" spans="1:22" ht="20.100000000000001" customHeight="1">
      <c r="A31" s="10" t="s">
        <v>171</v>
      </c>
      <c r="B31" s="13">
        <f>B5/B11</f>
        <v>0</v>
      </c>
      <c r="C31" s="13">
        <f t="shared" ref="C31:U31" si="10">C5/C11</f>
        <v>0</v>
      </c>
      <c r="D31" s="13">
        <f t="shared" si="10"/>
        <v>0</v>
      </c>
      <c r="E31" s="13">
        <f t="shared" si="10"/>
        <v>0</v>
      </c>
      <c r="F31" s="13">
        <f t="shared" si="10"/>
        <v>2.3872045834328001E-4</v>
      </c>
      <c r="G31" s="13">
        <f t="shared" si="10"/>
        <v>0</v>
      </c>
      <c r="H31" s="13">
        <f t="shared" si="10"/>
        <v>0.231990231990232</v>
      </c>
      <c r="I31" s="13">
        <f t="shared" si="10"/>
        <v>0</v>
      </c>
      <c r="J31" s="13">
        <f t="shared" si="10"/>
        <v>0.53002699055330638</v>
      </c>
      <c r="K31" s="13">
        <f t="shared" si="10"/>
        <v>0</v>
      </c>
      <c r="L31" s="13">
        <f t="shared" si="10"/>
        <v>0</v>
      </c>
      <c r="M31" s="13">
        <f t="shared" si="10"/>
        <v>0.1968668407310705</v>
      </c>
      <c r="N31" s="13">
        <f t="shared" si="10"/>
        <v>0.15977961432506887</v>
      </c>
      <c r="O31" s="13">
        <f t="shared" si="10"/>
        <v>0.32673966796185094</v>
      </c>
      <c r="P31" s="13">
        <f t="shared" si="10"/>
        <v>0</v>
      </c>
      <c r="Q31" s="13">
        <f t="shared" si="10"/>
        <v>0.11521666106818945</v>
      </c>
      <c r="R31" s="13">
        <f t="shared" si="10"/>
        <v>0</v>
      </c>
      <c r="S31" s="13">
        <f t="shared" si="10"/>
        <v>0</v>
      </c>
      <c r="T31" s="13">
        <f t="shared" si="10"/>
        <v>0</v>
      </c>
      <c r="U31" s="13">
        <f t="shared" si="10"/>
        <v>0</v>
      </c>
      <c r="V31" s="13">
        <f t="shared" ref="V31" si="11">V5/V11</f>
        <v>0</v>
      </c>
    </row>
    <row r="32" spans="1:22" ht="20.100000000000001" customHeight="1">
      <c r="A32" s="10" t="s">
        <v>172</v>
      </c>
      <c r="B32" s="13">
        <f>B5/B10</f>
        <v>0</v>
      </c>
      <c r="C32" s="13">
        <f t="shared" ref="C32:U32" si="12">C5/C10</f>
        <v>0</v>
      </c>
      <c r="D32" s="13">
        <f t="shared" si="12"/>
        <v>0</v>
      </c>
      <c r="E32" s="13">
        <f t="shared" si="12"/>
        <v>0</v>
      </c>
      <c r="F32" s="13">
        <f t="shared" si="12"/>
        <v>4.6182976954694497E-4</v>
      </c>
      <c r="G32" s="13">
        <f t="shared" si="12"/>
        <v>0</v>
      </c>
      <c r="H32" s="13">
        <f t="shared" si="12"/>
        <v>0.36900369003690037</v>
      </c>
      <c r="I32" s="13">
        <f t="shared" si="12"/>
        <v>0</v>
      </c>
      <c r="J32" s="13">
        <f t="shared" si="12"/>
        <v>0.76040658276863504</v>
      </c>
      <c r="K32" s="13">
        <f t="shared" si="12"/>
        <v>0</v>
      </c>
      <c r="L32" s="13">
        <f t="shared" si="12"/>
        <v>0</v>
      </c>
      <c r="M32" s="13">
        <f t="shared" si="12"/>
        <v>0.2940373591233475</v>
      </c>
      <c r="N32" s="13">
        <f t="shared" si="12"/>
        <v>0.28202730503085843</v>
      </c>
      <c r="O32" s="13">
        <f t="shared" si="12"/>
        <v>0.58544303797468356</v>
      </c>
      <c r="P32" s="13">
        <f t="shared" si="12"/>
        <v>0</v>
      </c>
      <c r="Q32" s="13">
        <f t="shared" si="12"/>
        <v>0.19685491276400366</v>
      </c>
      <c r="R32" s="13">
        <f t="shared" si="12"/>
        <v>0</v>
      </c>
      <c r="S32" s="13">
        <f t="shared" si="12"/>
        <v>0</v>
      </c>
      <c r="T32" s="13">
        <f t="shared" si="12"/>
        <v>0</v>
      </c>
      <c r="U32" s="13">
        <f t="shared" si="12"/>
        <v>0</v>
      </c>
      <c r="V32" s="13">
        <f t="shared" ref="V32" si="13">V5/V10</f>
        <v>0</v>
      </c>
    </row>
    <row r="33" spans="1:22" ht="20.100000000000001" customHeight="1">
      <c r="A33" s="10" t="s">
        <v>128</v>
      </c>
      <c r="B33" s="13">
        <f>B6/B11</f>
        <v>0</v>
      </c>
      <c r="C33" s="13">
        <f t="shared" ref="C33:U33" si="14">C6/C11</f>
        <v>0</v>
      </c>
      <c r="D33" s="13">
        <f t="shared" si="14"/>
        <v>0</v>
      </c>
      <c r="E33" s="13">
        <f t="shared" si="14"/>
        <v>0</v>
      </c>
      <c r="F33" s="13">
        <f t="shared" si="14"/>
        <v>1.4323227500596801E-2</v>
      </c>
      <c r="G33" s="13">
        <f t="shared" si="14"/>
        <v>0</v>
      </c>
      <c r="H33" s="13">
        <f t="shared" si="14"/>
        <v>0.10622710622710622</v>
      </c>
      <c r="I33" s="13">
        <f t="shared" si="14"/>
        <v>0</v>
      </c>
      <c r="J33" s="13">
        <f t="shared" si="14"/>
        <v>1.7881241565452091E-2</v>
      </c>
      <c r="K33" s="13">
        <f t="shared" si="14"/>
        <v>0</v>
      </c>
      <c r="L33" s="13">
        <f t="shared" si="14"/>
        <v>0</v>
      </c>
      <c r="M33" s="13">
        <f t="shared" si="14"/>
        <v>9.921671018276762E-2</v>
      </c>
      <c r="N33" s="13">
        <f t="shared" si="14"/>
        <v>0.16973935155753336</v>
      </c>
      <c r="O33" s="13">
        <f t="shared" si="14"/>
        <v>6.0049452490286122E-3</v>
      </c>
      <c r="P33" s="13">
        <f t="shared" si="14"/>
        <v>0</v>
      </c>
      <c r="Q33" s="13">
        <f t="shared" si="14"/>
        <v>9.4054417198522009E-3</v>
      </c>
      <c r="R33" s="13">
        <f t="shared" si="14"/>
        <v>0</v>
      </c>
      <c r="S33" s="13">
        <f t="shared" si="14"/>
        <v>1.3986013986013986E-3</v>
      </c>
      <c r="T33" s="13">
        <f t="shared" si="14"/>
        <v>0</v>
      </c>
      <c r="U33" s="13">
        <f t="shared" si="14"/>
        <v>0</v>
      </c>
      <c r="V33" s="13">
        <f t="shared" ref="V33" si="15">V6/V11</f>
        <v>0</v>
      </c>
    </row>
    <row r="34" spans="1:22" ht="20.100000000000001" customHeight="1">
      <c r="A34" s="10" t="s">
        <v>129</v>
      </c>
      <c r="B34" s="13">
        <f>B6/B10</f>
        <v>0</v>
      </c>
      <c r="C34" s="13">
        <f t="shared" ref="C34:U34" si="16">C6/C10</f>
        <v>0</v>
      </c>
      <c r="D34" s="13">
        <f t="shared" si="16"/>
        <v>0</v>
      </c>
      <c r="E34" s="13">
        <f t="shared" si="16"/>
        <v>0</v>
      </c>
      <c r="F34" s="13">
        <f t="shared" si="16"/>
        <v>2.7709786172816699E-2</v>
      </c>
      <c r="G34" s="13">
        <f t="shared" si="16"/>
        <v>0</v>
      </c>
      <c r="H34" s="13">
        <f t="shared" si="16"/>
        <v>0.16896484754321228</v>
      </c>
      <c r="I34" s="13">
        <f t="shared" si="16"/>
        <v>0</v>
      </c>
      <c r="J34" s="13">
        <f t="shared" si="16"/>
        <v>2.5653436592449178E-2</v>
      </c>
      <c r="K34" s="13">
        <f t="shared" si="16"/>
        <v>0</v>
      </c>
      <c r="L34" s="13">
        <f t="shared" si="16"/>
        <v>0</v>
      </c>
      <c r="M34" s="13">
        <f t="shared" si="16"/>
        <v>0.14818858947861013</v>
      </c>
      <c r="N34" s="13">
        <f t="shared" si="16"/>
        <v>0.29960725640546099</v>
      </c>
      <c r="O34" s="13">
        <f t="shared" si="16"/>
        <v>1.0759493670886076E-2</v>
      </c>
      <c r="P34" s="13">
        <f t="shared" si="16"/>
        <v>0</v>
      </c>
      <c r="Q34" s="13">
        <f t="shared" si="16"/>
        <v>1.6069788797061522E-2</v>
      </c>
      <c r="R34" s="13">
        <f t="shared" si="16"/>
        <v>0</v>
      </c>
      <c r="S34" s="13">
        <f t="shared" si="16"/>
        <v>3.2894736842105261E-3</v>
      </c>
      <c r="T34" s="13">
        <f t="shared" si="16"/>
        <v>0</v>
      </c>
      <c r="U34" s="13">
        <f t="shared" si="16"/>
        <v>0</v>
      </c>
      <c r="V34" s="13">
        <f t="shared" ref="V34" si="17">V6/V10</f>
        <v>0</v>
      </c>
    </row>
    <row r="35" spans="1:22" ht="20.100000000000001" customHeight="1">
      <c r="A35" s="10" t="s">
        <v>26</v>
      </c>
      <c r="B35" s="13">
        <f>B7/B11</f>
        <v>0</v>
      </c>
      <c r="C35" s="13">
        <f t="shared" ref="C35:U35" si="18">C7/C11</f>
        <v>0</v>
      </c>
      <c r="D35" s="13">
        <f t="shared" si="18"/>
        <v>0</v>
      </c>
      <c r="E35" s="13">
        <f t="shared" si="18"/>
        <v>4.5484080571799868E-2</v>
      </c>
      <c r="F35" s="13">
        <f t="shared" si="18"/>
        <v>0.11936022917164001</v>
      </c>
      <c r="G35" s="13">
        <f t="shared" si="18"/>
        <v>0</v>
      </c>
      <c r="H35" s="13">
        <f t="shared" si="18"/>
        <v>6.1050061050061048E-2</v>
      </c>
      <c r="I35" s="13">
        <f t="shared" si="18"/>
        <v>0</v>
      </c>
      <c r="J35" s="13">
        <f t="shared" si="18"/>
        <v>9.7840755735492571E-2</v>
      </c>
      <c r="K35" s="13">
        <f t="shared" si="18"/>
        <v>0.37622031181698967</v>
      </c>
      <c r="L35" s="13">
        <f t="shared" si="18"/>
        <v>6.4935064935064929E-2</v>
      </c>
      <c r="M35" s="13">
        <f t="shared" si="18"/>
        <v>2.5065274151436032E-2</v>
      </c>
      <c r="N35" s="13">
        <f t="shared" si="18"/>
        <v>4.2381860563678743E-2</v>
      </c>
      <c r="O35" s="13">
        <f t="shared" si="18"/>
        <v>0.1174496644295302</v>
      </c>
      <c r="P35" s="13">
        <f t="shared" si="18"/>
        <v>9.3550673281360741E-2</v>
      </c>
      <c r="Q35" s="13">
        <f t="shared" si="18"/>
        <v>0.10077258985555929</v>
      </c>
      <c r="R35" s="13">
        <f t="shared" si="18"/>
        <v>8.3585928171213374E-3</v>
      </c>
      <c r="S35" s="13">
        <f t="shared" si="18"/>
        <v>0.31818181818181818</v>
      </c>
      <c r="T35" s="13">
        <f t="shared" si="18"/>
        <v>6.0934326337169942E-2</v>
      </c>
      <c r="U35" s="13">
        <f t="shared" si="18"/>
        <v>0.1459321415541773</v>
      </c>
      <c r="V35" s="13">
        <f t="shared" ref="V35" si="19">V7/V11</f>
        <v>0.20458553791887124</v>
      </c>
    </row>
    <row r="36" spans="1:22" ht="20.100000000000001" customHeight="1">
      <c r="A36" s="10" t="s">
        <v>27</v>
      </c>
      <c r="B36" s="13">
        <f>B7/B10</f>
        <v>0</v>
      </c>
      <c r="C36" s="13">
        <f t="shared" ref="C36:U36" si="20">C7/C10</f>
        <v>0</v>
      </c>
      <c r="D36" s="13">
        <f t="shared" si="20"/>
        <v>0</v>
      </c>
      <c r="E36" s="13">
        <f t="shared" si="20"/>
        <v>7.3068893528183715E-2</v>
      </c>
      <c r="F36" s="13">
        <f t="shared" si="20"/>
        <v>0.23091488477347247</v>
      </c>
      <c r="G36" s="13">
        <f t="shared" si="20"/>
        <v>0</v>
      </c>
      <c r="H36" s="13">
        <f t="shared" si="20"/>
        <v>9.7106234220236939E-2</v>
      </c>
      <c r="I36" s="13">
        <f t="shared" si="20"/>
        <v>0</v>
      </c>
      <c r="J36" s="13">
        <f t="shared" si="20"/>
        <v>0.1403678606001936</v>
      </c>
      <c r="K36" s="13">
        <f t="shared" si="20"/>
        <v>0.52126864918337268</v>
      </c>
      <c r="L36" s="13">
        <f t="shared" si="20"/>
        <v>0.11942675159235669</v>
      </c>
      <c r="M36" s="13">
        <f t="shared" si="20"/>
        <v>3.7437117341964664E-2</v>
      </c>
      <c r="N36" s="13">
        <f t="shared" si="20"/>
        <v>7.4808303721713112E-2</v>
      </c>
      <c r="O36" s="13">
        <f t="shared" si="20"/>
        <v>0.21044303797468356</v>
      </c>
      <c r="P36" s="13">
        <f t="shared" si="20"/>
        <v>0.14050026609898883</v>
      </c>
      <c r="Q36" s="13">
        <f t="shared" si="20"/>
        <v>0.17217630853994489</v>
      </c>
      <c r="R36" s="13">
        <f t="shared" si="20"/>
        <v>1.407862369850086E-2</v>
      </c>
      <c r="S36" s="13">
        <f t="shared" si="20"/>
        <v>0.74835526315789469</v>
      </c>
      <c r="T36" s="13">
        <f t="shared" si="20"/>
        <v>7.7439339184305622E-2</v>
      </c>
      <c r="U36" s="13">
        <f t="shared" si="20"/>
        <v>0.2632964718272775</v>
      </c>
      <c r="V36" s="13">
        <f t="shared" ref="V36" si="21">V7/V10</f>
        <v>0.19528619528619529</v>
      </c>
    </row>
    <row r="37" spans="1:22" ht="20.100000000000001" customHeight="1">
      <c r="A37" s="10" t="s">
        <v>28</v>
      </c>
      <c r="B37" s="13">
        <f>B8/B11</f>
        <v>0.39586919104991392</v>
      </c>
      <c r="C37" s="13">
        <f t="shared" ref="C37:U37" si="22">C8/C11</f>
        <v>1.7636684303350969E-3</v>
      </c>
      <c r="D37" s="13">
        <f t="shared" si="22"/>
        <v>2.564102564102564E-2</v>
      </c>
      <c r="E37" s="13">
        <f t="shared" si="22"/>
        <v>2.1117608836907081E-2</v>
      </c>
      <c r="F37" s="13">
        <f t="shared" si="22"/>
        <v>0.24468846980186201</v>
      </c>
      <c r="G37" s="13">
        <f t="shared" si="22"/>
        <v>1.5649452269170579E-3</v>
      </c>
      <c r="H37" s="13">
        <f t="shared" si="22"/>
        <v>1.221001221001221E-2</v>
      </c>
      <c r="I37" s="13">
        <f t="shared" si="22"/>
        <v>5.736137667304015E-2</v>
      </c>
      <c r="J37" s="13">
        <f t="shared" si="22"/>
        <v>8.4345479082321186E-3</v>
      </c>
      <c r="K37" s="13">
        <f t="shared" si="22"/>
        <v>9.7624945359172377E-3</v>
      </c>
      <c r="L37" s="13">
        <f t="shared" si="22"/>
        <v>0.11363636363636363</v>
      </c>
      <c r="M37" s="13">
        <f t="shared" si="22"/>
        <v>0.12114882506527415</v>
      </c>
      <c r="N37" s="13">
        <f t="shared" si="22"/>
        <v>9.0061453697817331E-2</v>
      </c>
      <c r="O37" s="13">
        <f t="shared" si="22"/>
        <v>0.11603673613564111</v>
      </c>
      <c r="P37" s="13">
        <f t="shared" si="22"/>
        <v>0.24167257264351524</v>
      </c>
      <c r="Q37" s="13">
        <f t="shared" si="22"/>
        <v>4.8370843130668459E-2</v>
      </c>
      <c r="R37" s="13">
        <f t="shared" si="22"/>
        <v>1.6533480297602647E-2</v>
      </c>
      <c r="S37" s="13">
        <f t="shared" si="22"/>
        <v>1.3986013986013986E-3</v>
      </c>
      <c r="T37" s="13">
        <f t="shared" si="22"/>
        <v>0.22342586323628977</v>
      </c>
      <c r="U37" s="13">
        <f t="shared" si="22"/>
        <v>0</v>
      </c>
      <c r="V37" s="13">
        <f t="shared" ref="V37" si="23">V8/V11</f>
        <v>0.11022927689594356</v>
      </c>
    </row>
    <row r="38" spans="1:22" ht="20.100000000000001" customHeight="1">
      <c r="A38" s="10" t="s">
        <v>29</v>
      </c>
      <c r="B38" s="13">
        <f>B8/B10</f>
        <v>0.78098471986417661</v>
      </c>
      <c r="C38" s="13">
        <f t="shared" ref="C38:U38" si="24">C8/C10</f>
        <v>2.9010733971569481E-3</v>
      </c>
      <c r="D38" s="13">
        <f t="shared" si="24"/>
        <v>4.866653688923496E-2</v>
      </c>
      <c r="E38" s="13">
        <f t="shared" si="24"/>
        <v>3.3924843423799582E-2</v>
      </c>
      <c r="F38" s="13">
        <f t="shared" si="24"/>
        <v>0.4733755137856186</v>
      </c>
      <c r="G38" s="13">
        <f t="shared" si="24"/>
        <v>3.6429872495446266E-3</v>
      </c>
      <c r="H38" s="13">
        <f t="shared" si="24"/>
        <v>1.9421246844047387E-2</v>
      </c>
      <c r="I38" s="13">
        <f t="shared" si="24"/>
        <v>8.9980582190363256E-2</v>
      </c>
      <c r="J38" s="13">
        <f t="shared" si="24"/>
        <v>1.2100677637947725E-2</v>
      </c>
      <c r="K38" s="13">
        <f t="shared" si="24"/>
        <v>1.3526335978034845E-2</v>
      </c>
      <c r="L38" s="13">
        <f t="shared" si="24"/>
        <v>0.20899681528662423</v>
      </c>
      <c r="M38" s="13">
        <f t="shared" si="24"/>
        <v>0.18094606715282921</v>
      </c>
      <c r="N38" s="13">
        <f t="shared" si="24"/>
        <v>0.15896764540864036</v>
      </c>
      <c r="O38" s="13">
        <f t="shared" si="24"/>
        <v>0.20791139240506329</v>
      </c>
      <c r="P38" s="13">
        <f t="shared" si="24"/>
        <v>0.36295902075572112</v>
      </c>
      <c r="Q38" s="13">
        <f t="shared" si="24"/>
        <v>8.2644628099173556E-2</v>
      </c>
      <c r="R38" s="13">
        <f t="shared" si="24"/>
        <v>2.7847827095935765E-2</v>
      </c>
      <c r="S38" s="13">
        <f t="shared" si="24"/>
        <v>3.2894736842105261E-3</v>
      </c>
      <c r="T38" s="13">
        <f t="shared" si="24"/>
        <v>0.2839442436757873</v>
      </c>
      <c r="U38" s="13">
        <f t="shared" si="24"/>
        <v>0</v>
      </c>
      <c r="V38" s="13">
        <f t="shared" ref="V38" si="25">V8/V10</f>
        <v>0.10521885521885523</v>
      </c>
    </row>
    <row r="39" spans="1:22" ht="20.100000000000001" customHeight="1">
      <c r="A39" s="10" t="s">
        <v>32</v>
      </c>
      <c r="B39" s="13">
        <f>B9/B11</f>
        <v>0.39586919104991392</v>
      </c>
      <c r="C39" s="13">
        <f t="shared" ref="C39:U39" si="26">C9/C11</f>
        <v>1.7636684303350969E-3</v>
      </c>
      <c r="D39" s="13">
        <f t="shared" si="26"/>
        <v>2.564102564102564E-2</v>
      </c>
      <c r="E39" s="13">
        <f t="shared" si="26"/>
        <v>6.6601689408706949E-2</v>
      </c>
      <c r="F39" s="13">
        <f t="shared" si="26"/>
        <v>0.36404869897350201</v>
      </c>
      <c r="G39" s="13">
        <f t="shared" si="26"/>
        <v>1.5649452269170579E-3</v>
      </c>
      <c r="H39" s="13">
        <f t="shared" si="26"/>
        <v>7.3260073260073263E-2</v>
      </c>
      <c r="I39" s="13">
        <f t="shared" si="26"/>
        <v>5.736137667304015E-2</v>
      </c>
      <c r="J39" s="13">
        <f t="shared" si="26"/>
        <v>0.1062753036437247</v>
      </c>
      <c r="K39" s="13">
        <f t="shared" si="26"/>
        <v>0.38598280635290688</v>
      </c>
      <c r="L39" s="13">
        <f t="shared" si="26"/>
        <v>0.17857142857142858</v>
      </c>
      <c r="M39" s="13">
        <f t="shared" si="26"/>
        <v>0.14621409921671019</v>
      </c>
      <c r="N39" s="13">
        <f t="shared" si="26"/>
        <v>0.13244331426149608</v>
      </c>
      <c r="O39" s="13">
        <f t="shared" si="26"/>
        <v>0.23348640056517131</v>
      </c>
      <c r="P39" s="13">
        <f t="shared" si="26"/>
        <v>0.33522324592487596</v>
      </c>
      <c r="Q39" s="13">
        <f t="shared" si="26"/>
        <v>0.18273429627141419</v>
      </c>
      <c r="R39" s="13">
        <f t="shared" si="26"/>
        <v>2.4892073114723984E-2</v>
      </c>
      <c r="S39" s="13">
        <f t="shared" si="26"/>
        <v>0.31958041958041961</v>
      </c>
      <c r="T39" s="13">
        <f t="shared" si="26"/>
        <v>0.30467163168584971</v>
      </c>
      <c r="U39" s="13">
        <f t="shared" si="26"/>
        <v>0.1459321415541773</v>
      </c>
      <c r="V39" s="13">
        <f t="shared" ref="V39" si="27">V9/V11</f>
        <v>0.31481481481481483</v>
      </c>
    </row>
    <row r="40" spans="1:22" ht="20.100000000000001" customHeight="1" thickBot="1">
      <c r="A40" s="11" t="s">
        <v>33</v>
      </c>
      <c r="B40" s="14">
        <f>B9/B10</f>
        <v>0.78098471986417661</v>
      </c>
      <c r="C40" s="14">
        <f t="shared" ref="C40:U40" si="28">C9/C10</f>
        <v>2.9010733971569481E-3</v>
      </c>
      <c r="D40" s="14">
        <f t="shared" si="28"/>
        <v>4.866653688923496E-2</v>
      </c>
      <c r="E40" s="14">
        <f t="shared" si="28"/>
        <v>0.1069937369519833</v>
      </c>
      <c r="F40" s="14">
        <f t="shared" si="28"/>
        <v>0.70429039855909104</v>
      </c>
      <c r="G40" s="14">
        <f t="shared" si="28"/>
        <v>3.6429872495446266E-3</v>
      </c>
      <c r="H40" s="14">
        <f t="shared" si="28"/>
        <v>0.11652748106428433</v>
      </c>
      <c r="I40" s="14">
        <f t="shared" si="28"/>
        <v>8.9980582190363256E-2</v>
      </c>
      <c r="J40" s="14">
        <f t="shared" si="28"/>
        <v>0.15246853823814133</v>
      </c>
      <c r="K40" s="14">
        <f t="shared" si="28"/>
        <v>0.53479498516140755</v>
      </c>
      <c r="L40" s="14">
        <f t="shared" si="28"/>
        <v>0.32842356687898089</v>
      </c>
      <c r="M40" s="14">
        <f t="shared" si="28"/>
        <v>0.21838318449479388</v>
      </c>
      <c r="N40" s="14">
        <f t="shared" si="28"/>
        <v>0.23377594913035346</v>
      </c>
      <c r="O40" s="14">
        <f t="shared" si="28"/>
        <v>0.41835443037974684</v>
      </c>
      <c r="P40" s="14">
        <f t="shared" si="28"/>
        <v>0.50345928685470998</v>
      </c>
      <c r="Q40" s="14">
        <f t="shared" si="28"/>
        <v>0.31221303948576673</v>
      </c>
      <c r="R40" s="14">
        <f t="shared" si="28"/>
        <v>4.1926450794436625E-2</v>
      </c>
      <c r="S40" s="14">
        <f t="shared" si="28"/>
        <v>0.75164473684210531</v>
      </c>
      <c r="T40" s="14">
        <f t="shared" si="28"/>
        <v>0.38719669592152811</v>
      </c>
      <c r="U40" s="14">
        <f t="shared" si="28"/>
        <v>0.2632964718272775</v>
      </c>
      <c r="V40" s="14">
        <f t="shared" ref="V40" si="29">V9/V10</f>
        <v>0.3005050505050505</v>
      </c>
    </row>
    <row r="53" ht="13.5" customHeight="1"/>
  </sheetData>
  <mergeCells count="2">
    <mergeCell ref="Q17:Q20"/>
    <mergeCell ref="T17:T20"/>
  </mergeCells>
  <pageMargins left="0.7" right="0.7" top="0.78740157499999996" bottom="0.78740157499999996"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1A901-4F36-49EB-AF32-FB0841F09311}">
  <dimension ref="A1:D23"/>
  <sheetViews>
    <sheetView workbookViewId="0">
      <selection activeCell="B13" sqref="B13"/>
    </sheetView>
  </sheetViews>
  <sheetFormatPr baseColWidth="10" defaultRowHeight="15"/>
  <cols>
    <col min="1" max="1" width="46.42578125" bestFit="1" customWidth="1"/>
    <col min="2" max="2" width="18.5703125" customWidth="1"/>
  </cols>
  <sheetData>
    <row r="1" spans="1:4">
      <c r="A1" t="s">
        <v>249</v>
      </c>
    </row>
    <row r="2" spans="1:4">
      <c r="A2" t="s">
        <v>130</v>
      </c>
      <c r="B2" t="s">
        <v>105</v>
      </c>
    </row>
    <row r="3" spans="1:4">
      <c r="A3" t="s">
        <v>131</v>
      </c>
      <c r="B3" t="s">
        <v>106</v>
      </c>
    </row>
    <row r="4" spans="1:4">
      <c r="A4" t="s">
        <v>182</v>
      </c>
      <c r="B4" t="s">
        <v>108</v>
      </c>
    </row>
    <row r="5" spans="1:4">
      <c r="A5" t="s">
        <v>132</v>
      </c>
      <c r="B5" t="s">
        <v>107</v>
      </c>
    </row>
    <row r="6" spans="1:4">
      <c r="A6" t="s">
        <v>133</v>
      </c>
      <c r="B6" t="s">
        <v>109</v>
      </c>
    </row>
    <row r="7" spans="1:4">
      <c r="A7" t="s">
        <v>134</v>
      </c>
      <c r="B7" t="s">
        <v>110</v>
      </c>
    </row>
    <row r="8" spans="1:4">
      <c r="A8" t="s">
        <v>135</v>
      </c>
      <c r="B8" t="s">
        <v>111</v>
      </c>
    </row>
    <row r="9" spans="1:4">
      <c r="A9" t="s">
        <v>136</v>
      </c>
      <c r="B9" t="s">
        <v>112</v>
      </c>
    </row>
    <row r="10" spans="1:4">
      <c r="A10" t="s">
        <v>137</v>
      </c>
      <c r="B10" t="s">
        <v>113</v>
      </c>
    </row>
    <row r="11" spans="1:4">
      <c r="A11" t="s">
        <v>138</v>
      </c>
      <c r="B11" t="s">
        <v>183</v>
      </c>
      <c r="D11" s="95"/>
    </row>
    <row r="12" spans="1:4">
      <c r="A12" t="s">
        <v>139</v>
      </c>
      <c r="B12" t="s">
        <v>251</v>
      </c>
    </row>
    <row r="13" spans="1:4">
      <c r="A13" t="s">
        <v>140</v>
      </c>
      <c r="B13" t="s">
        <v>116</v>
      </c>
    </row>
    <row r="14" spans="1:4">
      <c r="A14" t="s">
        <v>141</v>
      </c>
      <c r="B14" t="s">
        <v>117</v>
      </c>
    </row>
    <row r="15" spans="1:4">
      <c r="A15" t="s">
        <v>142</v>
      </c>
      <c r="B15" t="s">
        <v>118</v>
      </c>
    </row>
    <row r="16" spans="1:4">
      <c r="A16" t="s">
        <v>143</v>
      </c>
      <c r="B16" t="s">
        <v>119</v>
      </c>
    </row>
    <row r="17" spans="1:2">
      <c r="A17" t="s">
        <v>192</v>
      </c>
      <c r="B17" t="s">
        <v>120</v>
      </c>
    </row>
    <row r="18" spans="1:2">
      <c r="A18" t="s">
        <v>144</v>
      </c>
      <c r="B18" t="s">
        <v>121</v>
      </c>
    </row>
    <row r="19" spans="1:2">
      <c r="A19" t="s">
        <v>145</v>
      </c>
      <c r="B19" t="s">
        <v>122</v>
      </c>
    </row>
    <row r="20" spans="1:2">
      <c r="A20" t="s">
        <v>146</v>
      </c>
      <c r="B20" t="s">
        <v>147</v>
      </c>
    </row>
    <row r="21" spans="1:2">
      <c r="A21" t="s">
        <v>148</v>
      </c>
      <c r="B21" t="s">
        <v>124</v>
      </c>
    </row>
    <row r="22" spans="1:2">
      <c r="A22" t="s">
        <v>250</v>
      </c>
    </row>
    <row r="23" spans="1:2">
      <c r="A23" t="s">
        <v>190</v>
      </c>
      <c r="B23" t="s">
        <v>191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Maßnahmen Nachh. Mobilität</vt:lpstr>
      <vt:lpstr>Kennzahlen</vt:lpstr>
      <vt:lpstr>Mitglieder Allianz</vt:lpstr>
      <vt:lpstr>'Maßnahmen Nachh. Mobilität'!Druckbereich</vt:lpstr>
    </vt:vector>
  </TitlesOfParts>
  <Company>AAU Klagenfurt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Wächter, Reinhard</dc:creator>
  <cp:lastModifiedBy>Getzinger, Günter</cp:lastModifiedBy>
  <cp:lastPrinted>2025-04-22T09:04:06Z</cp:lastPrinted>
  <dcterms:created xsi:type="dcterms:W3CDTF">2016-04-07T14:02:33Z</dcterms:created>
  <dcterms:modified xsi:type="dcterms:W3CDTF">2025-10-30T08:56:22Z</dcterms:modified>
</cp:coreProperties>
</file>